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715" windowHeight="7995" tabRatio="828" activeTab="0"/>
  </bookViews>
  <sheets>
    <sheet name="魚類（生鮮）" sheetId="1" r:id="rId1"/>
    <sheet name="魚類（加工）" sheetId="2" r:id="rId2"/>
    <sheet name="淡水魚類（生鮮）" sheetId="3" r:id="rId3"/>
    <sheet name="淡水魚類（加工）" sheetId="4" r:id="rId4"/>
    <sheet name="えび・かに（生鮮）" sheetId="5" r:id="rId5"/>
    <sheet name="えび・かに（加工）" sheetId="6" r:id="rId6"/>
    <sheet name="いか・たこ（生鮮）" sheetId="7" r:id="rId7"/>
    <sheet name="いか・たこ（加工）" sheetId="8" r:id="rId8"/>
    <sheet name="うに・海産動物（生鮮）" sheetId="9" r:id="rId9"/>
    <sheet name="うに・海産動物（加工）" sheetId="10" r:id="rId10"/>
    <sheet name="貝類（生鮮）" sheetId="11" r:id="rId11"/>
    <sheet name="貝類（加工）" sheetId="12" r:id="rId12"/>
    <sheet name="海藻類（生鮮）" sheetId="13" r:id="rId13"/>
    <sheet name="海藻類（加工）" sheetId="14" r:id="rId14"/>
    <sheet name="魚卵" sheetId="15" r:id="rId15"/>
    <sheet name="加工品" sheetId="16" r:id="rId16"/>
    <sheet name="ﾏｽﾀ" sheetId="17" r:id="rId17"/>
  </sheets>
  <definedNames>
    <definedName name="_xlnm.Print_Area" localSheetId="7">'いか・たこ（加工）'!$B$1:$J$14</definedName>
    <definedName name="_xlnm.Print_Area" localSheetId="6">'いか・たこ（生鮮）'!$B$1:$J$92</definedName>
    <definedName name="_xlnm.Print_Area" localSheetId="9">'うに・海産動物（加工）'!$B$1:$J$8</definedName>
    <definedName name="_xlnm.Print_Area" localSheetId="8">'うに・海産動物（生鮮）'!$B$1:$J$86</definedName>
    <definedName name="_xlnm.Print_Area" localSheetId="5">'えび・かに（加工）'!$B$1:$J$15</definedName>
    <definedName name="_xlnm.Print_Area" localSheetId="4">'えび・かに（生鮮）'!$B$1:$J$289</definedName>
    <definedName name="_xlnm.Print_Area" localSheetId="15">'加工品'!$B$1:$J$75</definedName>
    <definedName name="_xlnm.Print_Area" localSheetId="13">'海藻類（加工）'!$B$1:$J$16</definedName>
    <definedName name="_xlnm.Print_Area" localSheetId="12">'海藻類（生鮮）'!$B$1:$J$42</definedName>
    <definedName name="_xlnm.Print_Area" localSheetId="11">'貝類（加工）'!$B$1:$J$26</definedName>
    <definedName name="_xlnm.Print_Area" localSheetId="10">'貝類（生鮮）'!$B$1:$J$231</definedName>
    <definedName name="_xlnm.Print_Area" localSheetId="14">'魚卵'!$B$1:$J$70</definedName>
    <definedName name="_xlnm.Print_Area" localSheetId="1">'魚類（加工）'!$B$1:$J$156</definedName>
    <definedName name="_xlnm.Print_Area" localSheetId="0">'魚類（生鮮）'!$B$1:$J$1193</definedName>
    <definedName name="_xlnm.Print_Area" localSheetId="3">'淡水魚類（加工）'!$B$1:$J$17</definedName>
    <definedName name="_xlnm.Print_Area" localSheetId="2">'淡水魚類（生鮮）'!$B$1:$J$80</definedName>
    <definedName name="_xlnm.Print_Titles" localSheetId="7">'いか・たこ（加工）'!$B:$D,'いか・たこ（加工）'!$1:$2</definedName>
    <definedName name="_xlnm.Print_Titles" localSheetId="6">'いか・たこ（生鮮）'!$B:$C,'いか・たこ（生鮮）'!$1:$2</definedName>
    <definedName name="_xlnm.Print_Titles" localSheetId="9">'うに・海産動物（加工）'!$B:$C,'うに・海産動物（加工）'!$1:$2</definedName>
    <definedName name="_xlnm.Print_Titles" localSheetId="8">'うに・海産動物（生鮮）'!$B:$C,'うに・海産動物（生鮮）'!$1:$2</definedName>
    <definedName name="_xlnm.Print_Titles" localSheetId="5">'えび・かに（加工）'!$B:$C,'えび・かに（加工）'!$1:$2</definedName>
    <definedName name="_xlnm.Print_Titles" localSheetId="4">'えび・かに（生鮮）'!$B:$C,'えび・かに（生鮮）'!$1:$2</definedName>
    <definedName name="_xlnm.Print_Titles" localSheetId="15">'加工品'!$B:$C,'加工品'!$1:$2</definedName>
    <definedName name="_xlnm.Print_Titles" localSheetId="13">'海藻類（加工）'!$B:$C,'海藻類（加工）'!$1:$2</definedName>
    <definedName name="_xlnm.Print_Titles" localSheetId="12">'海藻類（生鮮）'!$B:$C,'海藻類（生鮮）'!$1:$2</definedName>
    <definedName name="_xlnm.Print_Titles" localSheetId="11">'貝類（加工）'!$B:$C,'貝類（加工）'!$1:$2</definedName>
    <definedName name="_xlnm.Print_Titles" localSheetId="10">'貝類（生鮮）'!$B:$C,'貝類（生鮮）'!$1:$2</definedName>
    <definedName name="_xlnm.Print_Titles" localSheetId="14">'魚卵'!$B:$D,'魚卵'!$2:$2</definedName>
    <definedName name="_xlnm.Print_Titles" localSheetId="1">'魚類（加工）'!$B:$C,'魚類（加工）'!$1:$2</definedName>
    <definedName name="_xlnm.Print_Titles" localSheetId="0">'魚類（生鮮）'!$1:$2</definedName>
    <definedName name="_xlnm.Print_Titles" localSheetId="3">'淡水魚類（加工）'!$B:$C,'淡水魚類（加工）'!$1:$2</definedName>
    <definedName name="_xlnm.Print_Titles" localSheetId="2">'淡水魚類（生鮮）'!$B:$C,'淡水魚類（生鮮）'!$1:$2</definedName>
  </definedNames>
  <calcPr calcMode="manual" fullCalcOnLoad="1"/>
</workbook>
</file>

<file path=xl/sharedStrings.xml><?xml version="1.0" encoding="utf-8"?>
<sst xmlns="http://schemas.openxmlformats.org/spreadsheetml/2006/main" count="7943" uniqueCount="1135">
  <si>
    <t>むしま</t>
  </si>
  <si>
    <t>みずうお</t>
  </si>
  <si>
    <t>めじな</t>
  </si>
  <si>
    <t>やがら</t>
  </si>
  <si>
    <t>とびうお</t>
  </si>
  <si>
    <t>コード</t>
  </si>
  <si>
    <t>中分類</t>
  </si>
  <si>
    <t>かじき</t>
  </si>
  <si>
    <t>かつお</t>
  </si>
  <si>
    <t>このしろ</t>
  </si>
  <si>
    <t>あじ</t>
  </si>
  <si>
    <t>さば</t>
  </si>
  <si>
    <t>ぶり</t>
  </si>
  <si>
    <t>たら</t>
  </si>
  <si>
    <t>ぎんだら</t>
  </si>
  <si>
    <t>にべ・ぐち</t>
  </si>
  <si>
    <t>はも</t>
  </si>
  <si>
    <t>たい</t>
  </si>
  <si>
    <t>さわら</t>
  </si>
  <si>
    <t>いぼだい</t>
  </si>
  <si>
    <t>えそ</t>
  </si>
  <si>
    <t>あなご</t>
  </si>
  <si>
    <t>いさき</t>
  </si>
  <si>
    <t>すずき</t>
  </si>
  <si>
    <t>あまだい</t>
  </si>
  <si>
    <t>あいなめ</t>
  </si>
  <si>
    <t>あんこう</t>
  </si>
  <si>
    <t>さけ</t>
  </si>
  <si>
    <t>いわし</t>
  </si>
  <si>
    <t>その他にしん・いわし類</t>
  </si>
  <si>
    <t>その他ぶり類</t>
  </si>
  <si>
    <t>ひらめ</t>
  </si>
  <si>
    <t>かれい</t>
  </si>
  <si>
    <t>したびらめ</t>
  </si>
  <si>
    <t>かさご</t>
  </si>
  <si>
    <t>めぬけ</t>
  </si>
  <si>
    <t>そい</t>
  </si>
  <si>
    <t>めばる</t>
  </si>
  <si>
    <t>雑魚</t>
  </si>
  <si>
    <t>いしだい</t>
  </si>
  <si>
    <t>いとよりだい</t>
  </si>
  <si>
    <t>きんめだい</t>
  </si>
  <si>
    <t>こち</t>
  </si>
  <si>
    <t>さより</t>
  </si>
  <si>
    <t>ふえだい</t>
  </si>
  <si>
    <t>ふえふきだい</t>
  </si>
  <si>
    <t>べら</t>
  </si>
  <si>
    <t>ほうぼう</t>
  </si>
  <si>
    <t>まつかさうお・いっとうだい</t>
  </si>
  <si>
    <t>むつ</t>
  </si>
  <si>
    <t>ふぐ</t>
  </si>
  <si>
    <t>かます</t>
  </si>
  <si>
    <t>かわはぎ</t>
  </si>
  <si>
    <t>さめ</t>
  </si>
  <si>
    <t>その他魚類</t>
  </si>
  <si>
    <t>まぐろ</t>
  </si>
  <si>
    <t>ほんまぐろ</t>
  </si>
  <si>
    <t>めじ</t>
  </si>
  <si>
    <t>ほんまぐろ（蓄養）</t>
  </si>
  <si>
    <t>きわだ</t>
  </si>
  <si>
    <t>きめじ</t>
  </si>
  <si>
    <t>めばち</t>
  </si>
  <si>
    <t>だるま</t>
  </si>
  <si>
    <t>びんなが</t>
  </si>
  <si>
    <t>いんどまぐろ</t>
  </si>
  <si>
    <t>いんどまぐろ（蓄養）</t>
  </si>
  <si>
    <t>まかじき</t>
  </si>
  <si>
    <t>くろかわかじき</t>
  </si>
  <si>
    <t>めかじき</t>
  </si>
  <si>
    <t>しろさけ</t>
  </si>
  <si>
    <t>あきあじ</t>
  </si>
  <si>
    <t>ときしらず</t>
  </si>
  <si>
    <t>けいじ</t>
  </si>
  <si>
    <t>からふとます</t>
  </si>
  <si>
    <t>ぎんざけ</t>
  </si>
  <si>
    <t>べにざけ</t>
  </si>
  <si>
    <t>ますのすけ</t>
  </si>
  <si>
    <t>アトランティック・サーモン</t>
  </si>
  <si>
    <t>ます</t>
  </si>
  <si>
    <t>トラウト</t>
  </si>
  <si>
    <t>しらす</t>
  </si>
  <si>
    <t>まいわし</t>
  </si>
  <si>
    <t>おおばいわし</t>
  </si>
  <si>
    <t>ちゅうばいわし</t>
  </si>
  <si>
    <t>こばいわし</t>
  </si>
  <si>
    <t>うるめいわし</t>
  </si>
  <si>
    <t>かたくちいわし</t>
  </si>
  <si>
    <t>こはだ</t>
  </si>
  <si>
    <t>しんこ</t>
  </si>
  <si>
    <t>にしん</t>
  </si>
  <si>
    <t>きびなご</t>
  </si>
  <si>
    <t>こあじ</t>
  </si>
  <si>
    <t>まめあじ</t>
  </si>
  <si>
    <t>おあかむろ</t>
  </si>
  <si>
    <t>むろあじ</t>
  </si>
  <si>
    <t>つむぶり</t>
  </si>
  <si>
    <t>ひらあじ</t>
  </si>
  <si>
    <t>くろあじ</t>
  </si>
  <si>
    <t>しまあじ</t>
  </si>
  <si>
    <t>めあじ</t>
  </si>
  <si>
    <t>ごまさば</t>
  </si>
  <si>
    <t>わらさ</t>
  </si>
  <si>
    <t>いなだ</t>
  </si>
  <si>
    <t>わかし</t>
  </si>
  <si>
    <t>はまち（養殖）</t>
  </si>
  <si>
    <t>かんぱち</t>
  </si>
  <si>
    <t>しおこ</t>
  </si>
  <si>
    <t>かんぱち（養殖）</t>
  </si>
  <si>
    <t>ひらまさ</t>
  </si>
  <si>
    <t>ひらまさ（養殖）</t>
  </si>
  <si>
    <t>ひらめ（養殖）</t>
  </si>
  <si>
    <t>まがれい</t>
  </si>
  <si>
    <t>まこがれい</t>
  </si>
  <si>
    <t>なめたかれい</t>
  </si>
  <si>
    <t>かんぞかれい</t>
  </si>
  <si>
    <t>あかかれい</t>
  </si>
  <si>
    <t>あさばかれい</t>
  </si>
  <si>
    <t>あぶらかれい</t>
  </si>
  <si>
    <t>いしがれい</t>
  </si>
  <si>
    <t>おひょう</t>
  </si>
  <si>
    <t>からすがれい</t>
  </si>
  <si>
    <t>くろがれい</t>
  </si>
  <si>
    <t>こがねかれい</t>
  </si>
  <si>
    <t>しろかれい</t>
  </si>
  <si>
    <t>そうはちかれい</t>
  </si>
  <si>
    <t>ほしかれい</t>
  </si>
  <si>
    <t>まつかわかれい</t>
  </si>
  <si>
    <t>みずかれい</t>
  </si>
  <si>
    <t>めいたがれい</t>
  </si>
  <si>
    <t>おいらん</t>
  </si>
  <si>
    <t>やなぎむしかれい</t>
  </si>
  <si>
    <t>あかしたびらめ</t>
  </si>
  <si>
    <t>くろしたびらめ</t>
  </si>
  <si>
    <t>しまうしのした</t>
  </si>
  <si>
    <t>ドーバーソール</t>
  </si>
  <si>
    <t>まだら</t>
  </si>
  <si>
    <t>ひげだら</t>
  </si>
  <si>
    <t>メルルーサ</t>
  </si>
  <si>
    <t>ホキ</t>
  </si>
  <si>
    <t>ぐち</t>
  </si>
  <si>
    <t>こいち</t>
  </si>
  <si>
    <t>にべ</t>
  </si>
  <si>
    <t>すずはも</t>
  </si>
  <si>
    <t>まだい</t>
  </si>
  <si>
    <t>ちゅうだい</t>
  </si>
  <si>
    <t>こたい</t>
  </si>
  <si>
    <t>かすご</t>
  </si>
  <si>
    <t>まだい（養殖）</t>
  </si>
  <si>
    <t>ニュージーマダイ</t>
  </si>
  <si>
    <t>ちだい</t>
  </si>
  <si>
    <t>れんこだい</t>
  </si>
  <si>
    <t>きれんこ</t>
  </si>
  <si>
    <t>へたい</t>
  </si>
  <si>
    <t>くろだい</t>
  </si>
  <si>
    <t>さごち</t>
  </si>
  <si>
    <t>きんき</t>
  </si>
  <si>
    <t>あかうお</t>
  </si>
  <si>
    <t>くろそい</t>
  </si>
  <si>
    <t>くろめばる</t>
  </si>
  <si>
    <t>えぞめばる</t>
  </si>
  <si>
    <t>あかめばる</t>
  </si>
  <si>
    <t>やなぎはちめ</t>
  </si>
  <si>
    <t>おこぜ</t>
  </si>
  <si>
    <t>いぼたい</t>
  </si>
  <si>
    <t>めたい</t>
  </si>
  <si>
    <t>いぼだい(輸入）</t>
  </si>
  <si>
    <t>シルバー</t>
  </si>
  <si>
    <t>おきひらす</t>
  </si>
  <si>
    <t>おきえそ</t>
  </si>
  <si>
    <t>あおめえそ</t>
  </si>
  <si>
    <t>まあなご</t>
  </si>
  <si>
    <t>ぎんあなご</t>
  </si>
  <si>
    <t>しろあなご</t>
  </si>
  <si>
    <t>くろあなご</t>
  </si>
  <si>
    <t>のれそれ</t>
  </si>
  <si>
    <t>えい</t>
  </si>
  <si>
    <t>かすべ</t>
  </si>
  <si>
    <t>めがねかすべ</t>
  </si>
  <si>
    <t>てんぐかすべ</t>
  </si>
  <si>
    <t>しろえい</t>
  </si>
  <si>
    <t>とびえい</t>
  </si>
  <si>
    <t>さかたざめ</t>
  </si>
  <si>
    <t>こしょうだい</t>
  </si>
  <si>
    <t>しまいさき</t>
  </si>
  <si>
    <t>ふっこ</t>
  </si>
  <si>
    <t>せいご</t>
  </si>
  <si>
    <t>すずき（養殖）</t>
  </si>
  <si>
    <t>ひらすずき</t>
  </si>
  <si>
    <t>その他すずき類</t>
  </si>
  <si>
    <t>あら</t>
  </si>
  <si>
    <t>いしなぎ</t>
  </si>
  <si>
    <t>くじめ</t>
  </si>
  <si>
    <t>ほっけ</t>
  </si>
  <si>
    <t>みしまあんこう</t>
  </si>
  <si>
    <t>きあんこう</t>
  </si>
  <si>
    <t>しろあまだい</t>
  </si>
  <si>
    <t>いしがきたい</t>
  </si>
  <si>
    <t>きんめ</t>
  </si>
  <si>
    <t>なんようきんめ</t>
  </si>
  <si>
    <t>ごまだい</t>
  </si>
  <si>
    <t>あおだい</t>
  </si>
  <si>
    <t>たかさご</t>
  </si>
  <si>
    <t>なみふえだい</t>
  </si>
  <si>
    <t>はまだい</t>
  </si>
  <si>
    <t>ひめだい</t>
  </si>
  <si>
    <t>いとより</t>
  </si>
  <si>
    <t>ばけいとより</t>
  </si>
  <si>
    <t>くちびだい</t>
  </si>
  <si>
    <t>しろだい</t>
  </si>
  <si>
    <t>めいちだい</t>
  </si>
  <si>
    <t>めごち</t>
  </si>
  <si>
    <t>おにごち</t>
  </si>
  <si>
    <t>かんぬき</t>
  </si>
  <si>
    <t>はた</t>
  </si>
  <si>
    <t>あずきはた</t>
  </si>
  <si>
    <t>あかはた</t>
  </si>
  <si>
    <t>くえ</t>
  </si>
  <si>
    <t>あかはな</t>
  </si>
  <si>
    <t>あずきます</t>
  </si>
  <si>
    <t>あかいさき</t>
  </si>
  <si>
    <t>いら</t>
  </si>
  <si>
    <t>あおべら</t>
  </si>
  <si>
    <t>かんだい</t>
  </si>
  <si>
    <t>だいこく</t>
  </si>
  <si>
    <t>もちのうお</t>
  </si>
  <si>
    <t>かながしら</t>
  </si>
  <si>
    <t>まつかさ</t>
  </si>
  <si>
    <t>あかまつたい</t>
  </si>
  <si>
    <t>えびすたい</t>
  </si>
  <si>
    <t>まとうだい</t>
  </si>
  <si>
    <t>かがみだい</t>
  </si>
  <si>
    <t>しろまとう</t>
  </si>
  <si>
    <t>くろむつ</t>
  </si>
  <si>
    <t>あかむつ</t>
  </si>
  <si>
    <t>メロ</t>
  </si>
  <si>
    <t>まふぐ</t>
  </si>
  <si>
    <t>からすふぐ</t>
  </si>
  <si>
    <t>ごまふぐ</t>
  </si>
  <si>
    <t>さばふぐ</t>
  </si>
  <si>
    <t>しまふぐ</t>
  </si>
  <si>
    <t>しょうさいふぐ</t>
  </si>
  <si>
    <t>とらふぐ</t>
  </si>
  <si>
    <t>とらふぐ（養殖）</t>
  </si>
  <si>
    <t>ひがんふぐ</t>
  </si>
  <si>
    <t>かなふぐ</t>
  </si>
  <si>
    <t>くろかます</t>
  </si>
  <si>
    <t>まるとび</t>
  </si>
  <si>
    <t>かくとび</t>
  </si>
  <si>
    <t>うちわはぎ</t>
  </si>
  <si>
    <t>うまづらはぎ</t>
  </si>
  <si>
    <t>ぼら</t>
  </si>
  <si>
    <t>いな</t>
  </si>
  <si>
    <t>あおさめ</t>
  </si>
  <si>
    <t>もうかさめ</t>
  </si>
  <si>
    <t>おながざめ</t>
  </si>
  <si>
    <t>しゅもくさめ</t>
  </si>
  <si>
    <t>ほしさめ</t>
  </si>
  <si>
    <t>めじろ</t>
  </si>
  <si>
    <t>よしきりさめ</t>
  </si>
  <si>
    <t>あぶらさめ</t>
  </si>
  <si>
    <t>さんま</t>
  </si>
  <si>
    <t>はぜ</t>
  </si>
  <si>
    <t>あいご</t>
  </si>
  <si>
    <t>まんだい</t>
  </si>
  <si>
    <t>こうなご</t>
  </si>
  <si>
    <t>ひめいたちうお</t>
  </si>
  <si>
    <t>とげうお</t>
  </si>
  <si>
    <t>おきめたい</t>
  </si>
  <si>
    <t>いすずみ</t>
  </si>
  <si>
    <t>みなみいすずみ</t>
  </si>
  <si>
    <t>いずみだい</t>
  </si>
  <si>
    <t>つぼだい</t>
  </si>
  <si>
    <t>しろぎす</t>
  </si>
  <si>
    <t>ぎま</t>
  </si>
  <si>
    <t>ししゃも</t>
  </si>
  <si>
    <t>きゅうりうお</t>
  </si>
  <si>
    <t>ちか</t>
  </si>
  <si>
    <t>しらうお</t>
  </si>
  <si>
    <t>にぎす</t>
  </si>
  <si>
    <t>きんときだい</t>
  </si>
  <si>
    <t>くるまだい</t>
  </si>
  <si>
    <t>しいら</t>
  </si>
  <si>
    <t>しまがつお</t>
  </si>
  <si>
    <t>チカメエテオピア</t>
  </si>
  <si>
    <t>すぎ</t>
  </si>
  <si>
    <t>すずめたい</t>
  </si>
  <si>
    <t>つばめうお</t>
  </si>
  <si>
    <t>ぎす</t>
  </si>
  <si>
    <t>わらずか</t>
  </si>
  <si>
    <t>たかのはたい</t>
  </si>
  <si>
    <t>たかべ</t>
  </si>
  <si>
    <t>たちうお</t>
  </si>
  <si>
    <t>だつ</t>
  </si>
  <si>
    <t>ごっこ</t>
  </si>
  <si>
    <t>はっかく</t>
  </si>
  <si>
    <t>とらぎす</t>
  </si>
  <si>
    <t>さんのじ</t>
  </si>
  <si>
    <t>てんぐはぎ</t>
  </si>
  <si>
    <t>ぎんぽ</t>
  </si>
  <si>
    <t>みなみめだい</t>
  </si>
  <si>
    <t>ねずっぽ</t>
  </si>
  <si>
    <t>しまぎす</t>
  </si>
  <si>
    <t>おおかみうお</t>
  </si>
  <si>
    <t>はたはた</t>
  </si>
  <si>
    <t>ちびき</t>
  </si>
  <si>
    <t>はりせんぼん</t>
  </si>
  <si>
    <t>ぜんめ</t>
  </si>
  <si>
    <t>ひめじ</t>
  </si>
  <si>
    <t>きめち</t>
  </si>
  <si>
    <t>りゅうきゅうひめじ</t>
  </si>
  <si>
    <t>ぶだい</t>
  </si>
  <si>
    <t>まつだい</t>
  </si>
  <si>
    <t>まなかつお</t>
  </si>
  <si>
    <t>シズ</t>
  </si>
  <si>
    <t>まんぼう</t>
  </si>
  <si>
    <t>あおみしま</t>
  </si>
  <si>
    <t>1000～4999　魚類（生鮮）</t>
  </si>
  <si>
    <t>展開名称</t>
  </si>
  <si>
    <t>形状・部位</t>
  </si>
  <si>
    <t>C/D</t>
  </si>
  <si>
    <t>ふうらいかじき</t>
  </si>
  <si>
    <t>ばしょうかじき</t>
  </si>
  <si>
    <t>しろかわかじき</t>
  </si>
  <si>
    <t>すまかつお</t>
  </si>
  <si>
    <t>そうだがつお</t>
  </si>
  <si>
    <t>はかつお</t>
  </si>
  <si>
    <t>ガストロ</t>
  </si>
  <si>
    <t>あおます</t>
  </si>
  <si>
    <t>さつきます</t>
  </si>
  <si>
    <t>ひら</t>
  </si>
  <si>
    <t>さっぱ</t>
  </si>
  <si>
    <t>あかあじ</t>
  </si>
  <si>
    <t>まるあじ</t>
  </si>
  <si>
    <t>いとひきあじ</t>
  </si>
  <si>
    <t>おきあじ</t>
  </si>
  <si>
    <t>おにあじ</t>
  </si>
  <si>
    <t>ろうにんあじ</t>
  </si>
  <si>
    <t>あかばな</t>
  </si>
  <si>
    <t>あおはな</t>
  </si>
  <si>
    <t>ばんごがれい</t>
  </si>
  <si>
    <t>めがれい</t>
  </si>
  <si>
    <t>すなかれい</t>
  </si>
  <si>
    <t>きがれい</t>
  </si>
  <si>
    <t>かわかれい</t>
  </si>
  <si>
    <t>こまい</t>
  </si>
  <si>
    <t>しろいとだら</t>
  </si>
  <si>
    <t>すけそうたら</t>
  </si>
  <si>
    <t>ミナミダラ</t>
  </si>
  <si>
    <t>ちこたら</t>
  </si>
  <si>
    <t>ひめだら</t>
  </si>
  <si>
    <t>くろうお</t>
  </si>
  <si>
    <t>きぐち</t>
  </si>
  <si>
    <t>くろぐち</t>
  </si>
  <si>
    <t>ふうせい</t>
  </si>
  <si>
    <t>ざざ</t>
  </si>
  <si>
    <t>しばれんこ</t>
  </si>
  <si>
    <t>ちんた</t>
  </si>
  <si>
    <t>やなぎ</t>
  </si>
  <si>
    <t>うしさわら</t>
  </si>
  <si>
    <t>てっぽうさわら</t>
  </si>
  <si>
    <t>ぎんさわら</t>
  </si>
  <si>
    <t>よこしまさわら</t>
  </si>
  <si>
    <t>くろかさご</t>
  </si>
  <si>
    <t>あやめかさご</t>
  </si>
  <si>
    <t>くろめぬけ</t>
  </si>
  <si>
    <t>しまそい</t>
  </si>
  <si>
    <t>むらそい</t>
  </si>
  <si>
    <t>きつねめばる</t>
  </si>
  <si>
    <t>やなぎめばる</t>
  </si>
  <si>
    <t>さけ・さくらます</t>
  </si>
  <si>
    <t>ひめます</t>
  </si>
  <si>
    <t>にじます</t>
  </si>
  <si>
    <t>やまめ</t>
  </si>
  <si>
    <t>あまご</t>
  </si>
  <si>
    <t>びわます</t>
  </si>
  <si>
    <t>いとう</t>
  </si>
  <si>
    <t>いわな</t>
  </si>
  <si>
    <t>えぞいわな</t>
  </si>
  <si>
    <t>おしょろこま</t>
  </si>
  <si>
    <t>うなぎ</t>
  </si>
  <si>
    <t>その他ぼら類</t>
  </si>
  <si>
    <t>めなだ</t>
  </si>
  <si>
    <t>あかめぼら</t>
  </si>
  <si>
    <t>その他はぜ類</t>
  </si>
  <si>
    <t>ごり</t>
  </si>
  <si>
    <t>あかはぜ</t>
  </si>
  <si>
    <t>いさざ</t>
  </si>
  <si>
    <t>かわぎす</t>
  </si>
  <si>
    <t>どんこ</t>
  </si>
  <si>
    <t>しろうお</t>
  </si>
  <si>
    <t>その他淡水魚</t>
  </si>
  <si>
    <t>あゆ</t>
  </si>
  <si>
    <t>うぐい</t>
  </si>
  <si>
    <t>こい</t>
  </si>
  <si>
    <t>ふな</t>
  </si>
  <si>
    <t>もろこ</t>
  </si>
  <si>
    <t>にごい</t>
  </si>
  <si>
    <t>たなご</t>
  </si>
  <si>
    <t>わかさぎ</t>
  </si>
  <si>
    <t>かじか</t>
  </si>
  <si>
    <t>ペヘレイ</t>
  </si>
  <si>
    <t>らいぎょ</t>
  </si>
  <si>
    <t>そうぎょ</t>
  </si>
  <si>
    <t>どじょう</t>
  </si>
  <si>
    <t>なまず</t>
  </si>
  <si>
    <t>やつめうなぎ</t>
  </si>
  <si>
    <t>うつぼ</t>
  </si>
  <si>
    <t>ブラックバス</t>
  </si>
  <si>
    <t>ちかだい</t>
  </si>
  <si>
    <t>えび</t>
  </si>
  <si>
    <t>くるまえび</t>
  </si>
  <si>
    <t>あかえび</t>
  </si>
  <si>
    <t>とらえび</t>
  </si>
  <si>
    <t>くまえび</t>
  </si>
  <si>
    <t>ブラックタイガー</t>
  </si>
  <si>
    <t>たいしょうえび</t>
  </si>
  <si>
    <t>さるえび</t>
  </si>
  <si>
    <t>しばえび</t>
  </si>
  <si>
    <t>もえび</t>
  </si>
  <si>
    <t>すえび</t>
  </si>
  <si>
    <t>ピンク</t>
  </si>
  <si>
    <t>ブラウン</t>
  </si>
  <si>
    <t>イエロー</t>
  </si>
  <si>
    <t>ホワイト</t>
  </si>
  <si>
    <t>バナナ</t>
  </si>
  <si>
    <t>フラワー</t>
  </si>
  <si>
    <t>キャット</t>
  </si>
  <si>
    <t>エンデバー</t>
  </si>
  <si>
    <t>しんちゅう</t>
  </si>
  <si>
    <t>ピンクスポッテッド</t>
  </si>
  <si>
    <t>バナメイエビ</t>
  </si>
  <si>
    <t>あまえび</t>
  </si>
  <si>
    <t>とやまえび</t>
  </si>
  <si>
    <t>ぼたんえび</t>
  </si>
  <si>
    <t>しまえび</t>
  </si>
  <si>
    <t>カナダスポット</t>
  </si>
  <si>
    <t>こえび</t>
  </si>
  <si>
    <t>しらえび</t>
  </si>
  <si>
    <t>おきあみ</t>
  </si>
  <si>
    <t>あみえび</t>
  </si>
  <si>
    <t>いせえび</t>
  </si>
  <si>
    <t>ロブスター</t>
  </si>
  <si>
    <t>オマール</t>
  </si>
  <si>
    <t>どろえび</t>
  </si>
  <si>
    <t>その他えび</t>
  </si>
  <si>
    <t>てながえび</t>
  </si>
  <si>
    <t>かわえび</t>
  </si>
  <si>
    <t>ざこえび</t>
  </si>
  <si>
    <t>ざりがに</t>
  </si>
  <si>
    <t>スキャンピ</t>
  </si>
  <si>
    <t>うちわえび</t>
  </si>
  <si>
    <t>かに</t>
  </si>
  <si>
    <t>たらばがに</t>
  </si>
  <si>
    <t>あぶらかに</t>
  </si>
  <si>
    <t>いばらがに</t>
  </si>
  <si>
    <t>はなさきかに</t>
  </si>
  <si>
    <t>ずわいがに</t>
  </si>
  <si>
    <t>おおずわいがに</t>
  </si>
  <si>
    <t>あしあかがに</t>
  </si>
  <si>
    <t>べにずわいがに</t>
  </si>
  <si>
    <t>けがに</t>
  </si>
  <si>
    <t>くりがに</t>
  </si>
  <si>
    <t>わたりがに</t>
  </si>
  <si>
    <t>ソフトシェルクラブ</t>
  </si>
  <si>
    <t>ひらつめがに</t>
  </si>
  <si>
    <t>もんがに</t>
  </si>
  <si>
    <t>その他かに</t>
  </si>
  <si>
    <t>あさひがに</t>
  </si>
  <si>
    <t>ダンジネスクラブ</t>
  </si>
  <si>
    <t>ストーンクラブ</t>
  </si>
  <si>
    <t>からがに</t>
  </si>
  <si>
    <t>しゃこ</t>
  </si>
  <si>
    <t>さわがに</t>
  </si>
  <si>
    <t>あなじゃこ</t>
  </si>
  <si>
    <t>その他</t>
  </si>
  <si>
    <t>ふじつぼ</t>
  </si>
  <si>
    <t>いか</t>
  </si>
  <si>
    <t>こういか</t>
  </si>
  <si>
    <t>もんごういか</t>
  </si>
  <si>
    <t>はりいか</t>
  </si>
  <si>
    <t>しりやけ</t>
  </si>
  <si>
    <t>やりいか</t>
  </si>
  <si>
    <t>あおりいか</t>
  </si>
  <si>
    <t>あかいか</t>
  </si>
  <si>
    <t>ひいか</t>
  </si>
  <si>
    <t>こいか</t>
  </si>
  <si>
    <t>むらさきいか</t>
  </si>
  <si>
    <t>まついか</t>
  </si>
  <si>
    <t>するめいか</t>
  </si>
  <si>
    <t>その他いか</t>
  </si>
  <si>
    <t>ほたるいか</t>
  </si>
  <si>
    <t>たるいか</t>
  </si>
  <si>
    <t>だるまいか</t>
  </si>
  <si>
    <t>ひめいか</t>
  </si>
  <si>
    <t>たこ</t>
  </si>
  <si>
    <t>いいだこ</t>
  </si>
  <si>
    <t>てながだこ</t>
  </si>
  <si>
    <t>まだこ</t>
  </si>
  <si>
    <t>みずだこ</t>
  </si>
  <si>
    <t>やなぎだこ</t>
  </si>
  <si>
    <t>うに</t>
  </si>
  <si>
    <t>あかうに</t>
  </si>
  <si>
    <t>しろうに</t>
  </si>
  <si>
    <t>きたむらさきうに</t>
  </si>
  <si>
    <t>なまこ</t>
  </si>
  <si>
    <t>くろなまこ</t>
  </si>
  <si>
    <t>あおなまこ</t>
  </si>
  <si>
    <t>あかなまこ</t>
  </si>
  <si>
    <t>海産ほ乳類</t>
  </si>
  <si>
    <t>くじら（中分類）</t>
  </si>
  <si>
    <t>みんくくじら</t>
  </si>
  <si>
    <t>つちくじら</t>
  </si>
  <si>
    <t>ごんどうくじら</t>
  </si>
  <si>
    <t>にたりくじら</t>
  </si>
  <si>
    <t>まっこうくじら</t>
  </si>
  <si>
    <t>ばんどういるか</t>
  </si>
  <si>
    <t>その他の水産動物類</t>
  </si>
  <si>
    <t>くらげ</t>
  </si>
  <si>
    <t>ほや</t>
  </si>
  <si>
    <t>あかほや</t>
  </si>
  <si>
    <t>かえる</t>
  </si>
  <si>
    <t>すっぽん</t>
  </si>
  <si>
    <t>くろあわび</t>
  </si>
  <si>
    <t>あかあわび</t>
  </si>
  <si>
    <t>えぞあわび</t>
  </si>
  <si>
    <t>とこぶし</t>
  </si>
  <si>
    <t>ロコガイ</t>
  </si>
  <si>
    <t>さざえ・たにし・その他新紐舌目</t>
  </si>
  <si>
    <t>さざえ</t>
  </si>
  <si>
    <t>たにし</t>
  </si>
  <si>
    <t>つべたがい</t>
  </si>
  <si>
    <t>にながい</t>
  </si>
  <si>
    <t>やつしろがい</t>
  </si>
  <si>
    <t>ほらがい</t>
  </si>
  <si>
    <t>ばい</t>
  </si>
  <si>
    <t>つぶ</t>
  </si>
  <si>
    <t>まつぶ</t>
  </si>
  <si>
    <t>とうだいつぶ</t>
  </si>
  <si>
    <t>しろばい</t>
  </si>
  <si>
    <t>くろばい</t>
  </si>
  <si>
    <t>その他巻貝</t>
  </si>
  <si>
    <t>しったか</t>
  </si>
  <si>
    <t>ながらみ</t>
  </si>
  <si>
    <t>あかにし</t>
  </si>
  <si>
    <t>にしがい</t>
  </si>
  <si>
    <t>あかがい</t>
  </si>
  <si>
    <t>さるぼ</t>
  </si>
  <si>
    <t>しらたま</t>
  </si>
  <si>
    <t>ちんみ</t>
  </si>
  <si>
    <t>いがい</t>
  </si>
  <si>
    <t>ムールガイ</t>
  </si>
  <si>
    <t>パーナガイ</t>
  </si>
  <si>
    <t>たいらがい</t>
  </si>
  <si>
    <t>ほたてがい</t>
  </si>
  <si>
    <t>いたやがい</t>
  </si>
  <si>
    <t>つきひがい</t>
  </si>
  <si>
    <t>ひおうぎがい</t>
  </si>
  <si>
    <t>かき</t>
  </si>
  <si>
    <t>いわがき</t>
  </si>
  <si>
    <t>まてがい</t>
  </si>
  <si>
    <t>あげまき</t>
  </si>
  <si>
    <t>ばかがい</t>
  </si>
  <si>
    <t>ほっきがい</t>
  </si>
  <si>
    <t>みるがい</t>
  </si>
  <si>
    <t>あおやぎ</t>
  </si>
  <si>
    <t>みぞがい</t>
  </si>
  <si>
    <t>あさり・はまぐり</t>
  </si>
  <si>
    <t>あさり</t>
  </si>
  <si>
    <t>はまぐり</t>
  </si>
  <si>
    <t>あけがい</t>
  </si>
  <si>
    <t>ビノスガイ</t>
  </si>
  <si>
    <t>おおあさり</t>
  </si>
  <si>
    <t>こだまがい</t>
  </si>
  <si>
    <t>しじみ・その他まるすだれがい</t>
  </si>
  <si>
    <t>しじみ</t>
  </si>
  <si>
    <t>しろがい</t>
  </si>
  <si>
    <t>その他二枚貝</t>
  </si>
  <si>
    <t>とりがい</t>
  </si>
  <si>
    <t>いしがきがい</t>
  </si>
  <si>
    <t>からすがい</t>
  </si>
  <si>
    <t>どぶがい</t>
  </si>
  <si>
    <t>しろみる</t>
  </si>
  <si>
    <t>うみたけ</t>
  </si>
  <si>
    <t>グイダック</t>
  </si>
  <si>
    <t>こんぶ</t>
  </si>
  <si>
    <t>りしりこんぶ</t>
  </si>
  <si>
    <t>らうすこんぶ</t>
  </si>
  <si>
    <t>ひだかこんぶ</t>
  </si>
  <si>
    <t>わかめ</t>
  </si>
  <si>
    <t>のり</t>
  </si>
  <si>
    <t>あおさ</t>
  </si>
  <si>
    <t>あおのり</t>
  </si>
  <si>
    <t>その他海藻</t>
  </si>
  <si>
    <t>うみぶどう</t>
  </si>
  <si>
    <t>とさか</t>
  </si>
  <si>
    <t>えみぞうめん</t>
  </si>
  <si>
    <t>ふのり</t>
  </si>
  <si>
    <t>ひじき</t>
  </si>
  <si>
    <t>もずく</t>
  </si>
  <si>
    <t>まつも</t>
  </si>
  <si>
    <t>かじめ</t>
  </si>
  <si>
    <t>おごのり</t>
  </si>
  <si>
    <t>すぎのり</t>
  </si>
  <si>
    <t>魚卵</t>
  </si>
  <si>
    <t>白子</t>
  </si>
  <si>
    <t>かずのこ</t>
  </si>
  <si>
    <t>すじこ</t>
  </si>
  <si>
    <t>いくら</t>
  </si>
  <si>
    <t>すけのこ</t>
  </si>
  <si>
    <t>べにこ</t>
  </si>
  <si>
    <t>あきさけこ</t>
  </si>
  <si>
    <t>ぎんこ</t>
  </si>
  <si>
    <t>さけこ</t>
  </si>
  <si>
    <t>ますこ</t>
  </si>
  <si>
    <t>まだらの卵</t>
  </si>
  <si>
    <t>たらこ</t>
  </si>
  <si>
    <t>ぶりこ</t>
  </si>
  <si>
    <t>からすみ</t>
  </si>
  <si>
    <t>とびこ</t>
  </si>
  <si>
    <t>ししゃもの卵</t>
  </si>
  <si>
    <t>たこの卵</t>
  </si>
  <si>
    <t>こまいこ</t>
  </si>
  <si>
    <t>かれいこ</t>
  </si>
  <si>
    <t>かじかこ</t>
  </si>
  <si>
    <t>ほっけこ</t>
  </si>
  <si>
    <t>いかこ</t>
  </si>
  <si>
    <t>まだち</t>
  </si>
  <si>
    <t>すけたち</t>
  </si>
  <si>
    <t>さけ白子</t>
  </si>
  <si>
    <t>ふぐ白子</t>
  </si>
  <si>
    <t>標準品名コード・名称</t>
  </si>
  <si>
    <t>態様</t>
  </si>
  <si>
    <t>活</t>
  </si>
  <si>
    <t>冷凍</t>
  </si>
  <si>
    <t>解凍</t>
  </si>
  <si>
    <t>常温</t>
  </si>
  <si>
    <t>冷蔵</t>
  </si>
  <si>
    <t>リザーブ</t>
  </si>
  <si>
    <t>生鮮（チルド）</t>
  </si>
  <si>
    <t>00</t>
  </si>
  <si>
    <t>01</t>
  </si>
  <si>
    <t>セミドレス</t>
  </si>
  <si>
    <t>02</t>
  </si>
  <si>
    <t>03</t>
  </si>
  <si>
    <t>半身</t>
  </si>
  <si>
    <t>04</t>
  </si>
  <si>
    <t>05</t>
  </si>
  <si>
    <t>06</t>
  </si>
  <si>
    <t>ロイン／四つ割り</t>
  </si>
  <si>
    <t>07</t>
  </si>
  <si>
    <t>08</t>
  </si>
  <si>
    <t>09</t>
  </si>
  <si>
    <t>10</t>
  </si>
  <si>
    <t>ブロック</t>
  </si>
  <si>
    <t>11</t>
  </si>
  <si>
    <t>12</t>
  </si>
  <si>
    <t>13</t>
  </si>
  <si>
    <t>ステーキ</t>
  </si>
  <si>
    <t>14</t>
  </si>
  <si>
    <t>スライス</t>
  </si>
  <si>
    <t>15</t>
  </si>
  <si>
    <t>開き</t>
  </si>
  <si>
    <t>16</t>
  </si>
  <si>
    <t>17</t>
  </si>
  <si>
    <t>18</t>
  </si>
  <si>
    <t>19</t>
  </si>
  <si>
    <t>20</t>
  </si>
  <si>
    <t>21</t>
  </si>
  <si>
    <t>22</t>
  </si>
  <si>
    <t>23</t>
  </si>
  <si>
    <t>ツボヌキ</t>
  </si>
  <si>
    <t>24</t>
  </si>
  <si>
    <t>フレーク</t>
  </si>
  <si>
    <t>25</t>
  </si>
  <si>
    <t>たたき</t>
  </si>
  <si>
    <t>51</t>
  </si>
  <si>
    <t>頭</t>
  </si>
  <si>
    <t>52</t>
  </si>
  <si>
    <t>かま</t>
  </si>
  <si>
    <t>53</t>
  </si>
  <si>
    <t>ほほ肉</t>
  </si>
  <si>
    <t>54</t>
  </si>
  <si>
    <t>ハラモ</t>
  </si>
  <si>
    <t>55</t>
  </si>
  <si>
    <t>ハラス</t>
  </si>
  <si>
    <t>56</t>
  </si>
  <si>
    <t>かま下</t>
  </si>
  <si>
    <t>57</t>
  </si>
  <si>
    <t>58</t>
  </si>
  <si>
    <t>骨</t>
  </si>
  <si>
    <t>59</t>
  </si>
  <si>
    <t>中落ち</t>
  </si>
  <si>
    <t>60</t>
  </si>
  <si>
    <t>落し身</t>
  </si>
  <si>
    <t>61</t>
  </si>
  <si>
    <t>目玉</t>
  </si>
  <si>
    <t>62</t>
  </si>
  <si>
    <t>肝</t>
  </si>
  <si>
    <t>63</t>
  </si>
  <si>
    <t>皮</t>
  </si>
  <si>
    <t>64</t>
  </si>
  <si>
    <t>ひれ</t>
  </si>
  <si>
    <t>65</t>
  </si>
  <si>
    <t>背</t>
  </si>
  <si>
    <t>66</t>
  </si>
  <si>
    <t>腹</t>
  </si>
  <si>
    <t>67</t>
  </si>
  <si>
    <t>大トロ</t>
  </si>
  <si>
    <t>68</t>
  </si>
  <si>
    <t>中トロ</t>
  </si>
  <si>
    <t>69</t>
  </si>
  <si>
    <t>赤身</t>
  </si>
  <si>
    <t>70</t>
  </si>
  <si>
    <t>卵</t>
  </si>
  <si>
    <t>71</t>
  </si>
  <si>
    <t>卵巣</t>
  </si>
  <si>
    <t>72</t>
  </si>
  <si>
    <t>73</t>
  </si>
  <si>
    <t>正肉</t>
  </si>
  <si>
    <t>コード</t>
  </si>
  <si>
    <t>区分</t>
  </si>
  <si>
    <t>うなぎ（ｱﾝｸﾞｲﾙﾗ属）</t>
  </si>
  <si>
    <t>1</t>
  </si>
  <si>
    <t>1</t>
  </si>
  <si>
    <t>6</t>
  </si>
  <si>
    <t>加工なし</t>
  </si>
  <si>
    <t>ドレス／無頭</t>
  </si>
  <si>
    <t>フィレ／三枚おろし</t>
  </si>
  <si>
    <t>有頭フィレ</t>
  </si>
  <si>
    <t>ロイン／スキンレス</t>
  </si>
  <si>
    <t>ロイン／ハラ</t>
  </si>
  <si>
    <t>ロイン／セ</t>
  </si>
  <si>
    <t>チャンク</t>
  </si>
  <si>
    <t>切り身</t>
  </si>
  <si>
    <t>柵</t>
  </si>
  <si>
    <t>有頭開き</t>
  </si>
  <si>
    <t>背開き</t>
  </si>
  <si>
    <t>腹開き</t>
  </si>
  <si>
    <t>無頭開き</t>
  </si>
  <si>
    <t>剥き／スキンレス</t>
  </si>
  <si>
    <t>白子</t>
  </si>
  <si>
    <t>1</t>
  </si>
  <si>
    <t>加工なし</t>
  </si>
  <si>
    <t>尾付きムキ</t>
  </si>
  <si>
    <t>すり身</t>
  </si>
  <si>
    <t>ポーション</t>
  </si>
  <si>
    <t>ブロークン</t>
  </si>
  <si>
    <t>肩</t>
  </si>
  <si>
    <t>剥き</t>
  </si>
  <si>
    <t>つめ</t>
  </si>
  <si>
    <t>つめ下</t>
  </si>
  <si>
    <t>足/棒</t>
  </si>
  <si>
    <t>内子</t>
  </si>
  <si>
    <t>外子</t>
  </si>
  <si>
    <t>加工なし</t>
  </si>
  <si>
    <t>ムキ/ＰＵＤ</t>
  </si>
  <si>
    <t>剥きつめ</t>
  </si>
  <si>
    <t>剥き足</t>
  </si>
  <si>
    <t>6</t>
  </si>
  <si>
    <t>抜き</t>
  </si>
  <si>
    <t>ロール</t>
  </si>
  <si>
    <t>足／ゲソ</t>
  </si>
  <si>
    <t>耳</t>
  </si>
  <si>
    <t>心臓</t>
  </si>
  <si>
    <t>背肉</t>
  </si>
  <si>
    <t>胸肉</t>
  </si>
  <si>
    <t>赤肉</t>
  </si>
  <si>
    <t>尾肉</t>
  </si>
  <si>
    <t>皮肉</t>
  </si>
  <si>
    <t>脂須子</t>
  </si>
  <si>
    <t>鹿子</t>
  </si>
  <si>
    <t>小切</t>
  </si>
  <si>
    <t>須子</t>
  </si>
  <si>
    <t>畝須</t>
  </si>
  <si>
    <t>畝</t>
  </si>
  <si>
    <t>本皮</t>
  </si>
  <si>
    <t>皮須</t>
  </si>
  <si>
    <t>尾羽</t>
  </si>
  <si>
    <t>身</t>
  </si>
  <si>
    <t>ひも</t>
  </si>
  <si>
    <t>柱</t>
  </si>
  <si>
    <t>加工なし（殻付き）</t>
  </si>
  <si>
    <t>加工なし（ラウンド/丸）</t>
  </si>
  <si>
    <t>切り／カット</t>
  </si>
  <si>
    <t>足/ベロ</t>
  </si>
  <si>
    <t>剥き／スキンレス</t>
  </si>
  <si>
    <t>切り／カット</t>
  </si>
  <si>
    <t>1/4ポーション</t>
  </si>
  <si>
    <t>1/2ポーション／ハーフカット</t>
  </si>
  <si>
    <t>ムキ（背腸抜き）/ＰＤ</t>
  </si>
  <si>
    <t>無頭／尾付き</t>
  </si>
  <si>
    <t>切り</t>
  </si>
  <si>
    <t>茎</t>
  </si>
  <si>
    <t>葉</t>
  </si>
  <si>
    <t>芽株</t>
  </si>
  <si>
    <t>★</t>
  </si>
  <si>
    <t>標準品名</t>
  </si>
  <si>
    <t>形状・部位
コード</t>
  </si>
  <si>
    <t>形状・部位
名称</t>
  </si>
  <si>
    <t>水産物コード</t>
  </si>
  <si>
    <t>態様
コード</t>
  </si>
  <si>
    <t>態様
名称</t>
  </si>
  <si>
    <t>03</t>
  </si>
  <si>
    <t>半身</t>
  </si>
  <si>
    <t>06</t>
  </si>
  <si>
    <t>ロイン/四つ割り</t>
  </si>
  <si>
    <t>柵</t>
  </si>
  <si>
    <t>頭</t>
  </si>
  <si>
    <t>ほほ肉</t>
  </si>
  <si>
    <t>かま下</t>
  </si>
  <si>
    <t>中落ち</t>
  </si>
  <si>
    <t>落し身</t>
  </si>
  <si>
    <t>背</t>
  </si>
  <si>
    <t>腹</t>
  </si>
  <si>
    <t>大トロ</t>
  </si>
  <si>
    <t>中トロ</t>
  </si>
  <si>
    <t>赤身</t>
  </si>
  <si>
    <t>卵</t>
  </si>
  <si>
    <t>卵巣</t>
  </si>
  <si>
    <t>白子</t>
  </si>
  <si>
    <t>正肉</t>
  </si>
  <si>
    <t>12</t>
  </si>
  <si>
    <t>51</t>
  </si>
  <si>
    <t>73</t>
  </si>
  <si>
    <t>00</t>
  </si>
  <si>
    <t>08</t>
  </si>
  <si>
    <t>加工なし</t>
  </si>
  <si>
    <t>07</t>
  </si>
  <si>
    <t>ドレス/無頭</t>
  </si>
  <si>
    <t>72</t>
  </si>
  <si>
    <t>02</t>
  </si>
  <si>
    <t>フィレ/三枚おろし</t>
  </si>
  <si>
    <t>開き</t>
  </si>
  <si>
    <t>15</t>
  </si>
  <si>
    <t>肝</t>
  </si>
  <si>
    <t>62</t>
  </si>
  <si>
    <t>★</t>
  </si>
  <si>
    <t>ロイン/スキンレス</t>
  </si>
  <si>
    <t>★</t>
  </si>
  <si>
    <t>1000～4999　魚類（加工）</t>
  </si>
  <si>
    <t>★</t>
  </si>
  <si>
    <t>C/D</t>
  </si>
  <si>
    <t>38</t>
  </si>
  <si>
    <t>52</t>
  </si>
  <si>
    <t>佃煮</t>
  </si>
  <si>
    <t>醤油漬け</t>
  </si>
  <si>
    <t>07</t>
  </si>
  <si>
    <t>塩</t>
  </si>
  <si>
    <t>47</t>
  </si>
  <si>
    <t>48</t>
  </si>
  <si>
    <t>西京漬け</t>
  </si>
  <si>
    <t>35</t>
  </si>
  <si>
    <t>36</t>
  </si>
  <si>
    <t>燻製</t>
  </si>
  <si>
    <t>とば</t>
  </si>
  <si>
    <t>こばいわし</t>
  </si>
  <si>
    <t>16</t>
  </si>
  <si>
    <t>丸干し</t>
  </si>
  <si>
    <t>煮干し</t>
  </si>
  <si>
    <t>27</t>
  </si>
  <si>
    <t>12</t>
  </si>
  <si>
    <t>素干し</t>
  </si>
  <si>
    <t>23</t>
  </si>
  <si>
    <t>頬刺し</t>
  </si>
  <si>
    <t>14</t>
  </si>
  <si>
    <t>生干し</t>
  </si>
  <si>
    <t>19</t>
  </si>
  <si>
    <t>みりん干し</t>
  </si>
  <si>
    <t>22</t>
  </si>
  <si>
    <t>目刺し</t>
  </si>
  <si>
    <t>53</t>
  </si>
  <si>
    <t>酢漬け</t>
  </si>
  <si>
    <t>13</t>
  </si>
  <si>
    <t>身欠き</t>
  </si>
  <si>
    <t>58</t>
  </si>
  <si>
    <t>三五八漬け</t>
  </si>
  <si>
    <t>17</t>
  </si>
  <si>
    <t>開干し</t>
  </si>
  <si>
    <t>20</t>
  </si>
  <si>
    <t>くさや</t>
  </si>
  <si>
    <t>21</t>
  </si>
  <si>
    <t>文化干し</t>
  </si>
  <si>
    <t>48</t>
  </si>
  <si>
    <t>51</t>
  </si>
  <si>
    <t>もろみ漬け</t>
  </si>
  <si>
    <t>★</t>
  </si>
  <si>
    <t>18</t>
  </si>
  <si>
    <t>一夜干し</t>
  </si>
  <si>
    <t>17</t>
  </si>
  <si>
    <t>開干し</t>
  </si>
  <si>
    <t>47</t>
  </si>
  <si>
    <t>12</t>
  </si>
  <si>
    <t>16</t>
  </si>
  <si>
    <t>27</t>
  </si>
  <si>
    <t>くさや</t>
  </si>
  <si>
    <t>20</t>
  </si>
  <si>
    <t>01</t>
  </si>
  <si>
    <t>すり身</t>
  </si>
  <si>
    <t>19</t>
  </si>
  <si>
    <t>5000～5999　淡水魚類（生鮮）</t>
  </si>
  <si>
    <t>C/D</t>
  </si>
  <si>
    <t>その他はぜ類</t>
  </si>
  <si>
    <t>5000～5999　淡水魚類（加工）</t>
  </si>
  <si>
    <t>00</t>
  </si>
  <si>
    <t>甘露煮</t>
  </si>
  <si>
    <t>35</t>
  </si>
  <si>
    <t>燻製</t>
  </si>
  <si>
    <t>30</t>
  </si>
  <si>
    <t>31</t>
  </si>
  <si>
    <t>白焼き/素焼き</t>
  </si>
  <si>
    <t>蒲焼き</t>
  </si>
  <si>
    <t>17</t>
  </si>
  <si>
    <t>39</t>
  </si>
  <si>
    <t>開干し</t>
  </si>
  <si>
    <t>6000～6999　えび類・かに類・おきあみ類（生鮮）</t>
  </si>
  <si>
    <t>7000～7499　いか類・たこ類 （生鮮）</t>
  </si>
  <si>
    <t>7000～7499　いか類・たこ類 （加工）</t>
  </si>
  <si>
    <t>11</t>
  </si>
  <si>
    <t>18</t>
  </si>
  <si>
    <t>干し</t>
  </si>
  <si>
    <t>一夜干し</t>
  </si>
  <si>
    <t>★</t>
  </si>
  <si>
    <t>05</t>
  </si>
  <si>
    <t>釜揚げ</t>
  </si>
  <si>
    <t>塩辛</t>
  </si>
  <si>
    <t>7500～7999　うに類・なまこ類・海産ほ乳類・その他の水産動物類（生鮮）</t>
  </si>
  <si>
    <t>7500～7999　うに類・なまこ類・海産ほ乳類・その他の水産動物類（加工）</t>
  </si>
  <si>
    <t>素干し</t>
  </si>
  <si>
    <t>あわび類</t>
  </si>
  <si>
    <t>8000～8499　貝類（生鮮）</t>
  </si>
  <si>
    <t>8000～8499　貝類（加工）</t>
  </si>
  <si>
    <t>★</t>
  </si>
  <si>
    <t>27</t>
  </si>
  <si>
    <t>湯煮</t>
  </si>
  <si>
    <t>煮干し</t>
  </si>
  <si>
    <t>8500～8799　海藻類・淡水藻類（生鮮）</t>
  </si>
  <si>
    <t>8500～8799　海藻類・淡水藻類（加工）</t>
  </si>
  <si>
    <t>12</t>
  </si>
  <si>
    <t>★</t>
  </si>
  <si>
    <t>07</t>
  </si>
  <si>
    <t>塩</t>
  </si>
  <si>
    <t>8800～8999　魚卵等</t>
  </si>
  <si>
    <t>かずのこ</t>
  </si>
  <si>
    <t>すじこ</t>
  </si>
  <si>
    <t>いくら</t>
  </si>
  <si>
    <t>すけのこ</t>
  </si>
  <si>
    <t>べにこ</t>
  </si>
  <si>
    <t>あきさけこ</t>
  </si>
  <si>
    <t>ますこ</t>
  </si>
  <si>
    <t>まだらの卵</t>
  </si>
  <si>
    <t>とびこ</t>
  </si>
  <si>
    <t>ししゃもの卵</t>
  </si>
  <si>
    <t>たこの卵</t>
  </si>
  <si>
    <t>まだち</t>
  </si>
  <si>
    <t>すけたち</t>
  </si>
  <si>
    <t>さけ白子</t>
  </si>
  <si>
    <t>ふぐ白子</t>
  </si>
  <si>
    <t>6000～6999　えび類・かに類・おきあみ類（加工）</t>
  </si>
  <si>
    <t>00</t>
  </si>
  <si>
    <t>00</t>
  </si>
  <si>
    <t>03</t>
  </si>
  <si>
    <t>06</t>
  </si>
  <si>
    <t>かま</t>
  </si>
  <si>
    <t>ハラモ</t>
  </si>
  <si>
    <t>ハラス</t>
  </si>
  <si>
    <t>12</t>
  </si>
  <si>
    <t>00</t>
  </si>
  <si>
    <t>03</t>
  </si>
  <si>
    <t>51</t>
  </si>
  <si>
    <t>52</t>
  </si>
  <si>
    <t>53</t>
  </si>
  <si>
    <t>54</t>
  </si>
  <si>
    <t>55</t>
  </si>
  <si>
    <t>56</t>
  </si>
  <si>
    <t>59</t>
  </si>
  <si>
    <t>60</t>
  </si>
  <si>
    <t>65</t>
  </si>
  <si>
    <t>66</t>
  </si>
  <si>
    <t>67</t>
  </si>
  <si>
    <t>68</t>
  </si>
  <si>
    <t>69</t>
  </si>
  <si>
    <t>73</t>
  </si>
  <si>
    <t>00</t>
  </si>
  <si>
    <t>03</t>
  </si>
  <si>
    <t>73</t>
  </si>
  <si>
    <t>08</t>
  </si>
  <si>
    <t>ロイン/ハラ</t>
  </si>
  <si>
    <t>09</t>
  </si>
  <si>
    <t>ロイン/セ</t>
  </si>
  <si>
    <t>10</t>
  </si>
  <si>
    <t>ブロック</t>
  </si>
  <si>
    <t>59</t>
  </si>
  <si>
    <t>73</t>
  </si>
  <si>
    <t>07</t>
  </si>
  <si>
    <t>ロイン/スキンレス</t>
  </si>
  <si>
    <t>25</t>
  </si>
  <si>
    <t>たたき</t>
  </si>
  <si>
    <t>00</t>
  </si>
  <si>
    <t>06</t>
  </si>
  <si>
    <t>72</t>
  </si>
  <si>
    <t>00</t>
  </si>
  <si>
    <t>72</t>
  </si>
  <si>
    <t>1144</t>
  </si>
  <si>
    <t>あおます</t>
  </si>
  <si>
    <t>02</t>
  </si>
  <si>
    <t>ドレス/無頭</t>
  </si>
  <si>
    <t>00</t>
  </si>
  <si>
    <t>02</t>
  </si>
  <si>
    <t>04</t>
  </si>
  <si>
    <t>02</t>
  </si>
  <si>
    <t>15</t>
  </si>
  <si>
    <t>15</t>
  </si>
  <si>
    <t>こばいわし</t>
  </si>
  <si>
    <t>あかあじ</t>
  </si>
  <si>
    <t>04</t>
  </si>
  <si>
    <t>04</t>
  </si>
  <si>
    <t>04</t>
  </si>
  <si>
    <t>やなぎ</t>
  </si>
  <si>
    <t>しろあなご</t>
  </si>
  <si>
    <t>01</t>
  </si>
  <si>
    <t>セミドレス</t>
  </si>
  <si>
    <t>いな</t>
  </si>
  <si>
    <t>ごり</t>
  </si>
  <si>
    <t>バナメイエビ</t>
  </si>
  <si>
    <t>とやまえび</t>
  </si>
  <si>
    <t>どろえび</t>
  </si>
  <si>
    <t>00</t>
  </si>
  <si>
    <t>00</t>
  </si>
  <si>
    <t>かき</t>
  </si>
  <si>
    <t>00</t>
  </si>
  <si>
    <t>07</t>
  </si>
  <si>
    <t>07</t>
  </si>
  <si>
    <t>07</t>
  </si>
  <si>
    <t>ぎんこ</t>
  </si>
  <si>
    <t>さけこ</t>
  </si>
  <si>
    <t>07</t>
  </si>
  <si>
    <t>ぶりこ</t>
  </si>
  <si>
    <t>からすみ</t>
  </si>
  <si>
    <t>07</t>
  </si>
  <si>
    <t>こまいこ</t>
  </si>
  <si>
    <t>かれいこ</t>
  </si>
  <si>
    <t>かじかこ</t>
  </si>
  <si>
    <t>ほっけこ</t>
  </si>
  <si>
    <t>いかこ</t>
  </si>
  <si>
    <t>★</t>
  </si>
  <si>
    <t>1143</t>
  </si>
  <si>
    <t>89</t>
  </si>
  <si>
    <t>その他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</si>
  <si>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</si>
  <si>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</si>
  <si>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</si>
  <si>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</si>
  <si>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</si>
  <si>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</si>
  <si>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</si>
  <si>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</si>
  <si>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</si>
  <si>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</si>
  <si>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</si>
  <si>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</si>
  <si>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</si>
  <si>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</si>
  <si>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</si>
  <si>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</si>
  <si>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</si>
  <si>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</si>
  <si>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</si>
  <si>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89</t>
  </si>
  <si>
    <t>その他</t>
  </si>
  <si>
    <t>89</t>
  </si>
  <si>
    <t>89</t>
  </si>
  <si>
    <t>うなぎ（養殖）</t>
  </si>
  <si>
    <t>★</t>
  </si>
  <si>
    <t>燻製</t>
  </si>
  <si>
    <t>アトランティック・サーモン（養殖）</t>
  </si>
  <si>
    <t>59</t>
  </si>
  <si>
    <t>灰干し</t>
  </si>
  <si>
    <t>1110</t>
  </si>
  <si>
    <t>1110</t>
  </si>
  <si>
    <t>アトランティック・サーモン（養殖）</t>
  </si>
  <si>
    <t>トラウト（養殖）</t>
  </si>
  <si>
    <t>粕漬け</t>
  </si>
  <si>
    <t>粕漬け</t>
  </si>
  <si>
    <t>生</t>
  </si>
  <si>
    <t>生</t>
  </si>
  <si>
    <t>指定なし</t>
  </si>
  <si>
    <t>指定なし</t>
  </si>
  <si>
    <t>89</t>
  </si>
  <si>
    <t>9000～9260（加工品）</t>
  </si>
  <si>
    <t>節類</t>
  </si>
  <si>
    <t>かつお節</t>
  </si>
  <si>
    <t>指定なし</t>
  </si>
  <si>
    <t>かつおなまり節</t>
  </si>
  <si>
    <t>さば節</t>
  </si>
  <si>
    <t>その他の節類</t>
  </si>
  <si>
    <t>けずり節</t>
  </si>
  <si>
    <t>かつおけずり節</t>
  </si>
  <si>
    <t>混合けずり節</t>
  </si>
  <si>
    <t>その他のけずり節</t>
  </si>
  <si>
    <t>ねり類</t>
  </si>
  <si>
    <t>ちくわ類</t>
  </si>
  <si>
    <t>生ちくわ</t>
  </si>
  <si>
    <t>珍味ちくわ</t>
  </si>
  <si>
    <t>かまぼこ類</t>
  </si>
  <si>
    <t>包装かまぼこ</t>
  </si>
  <si>
    <t>かまぼこ</t>
  </si>
  <si>
    <t>板付きかまぼこ</t>
  </si>
  <si>
    <t>笹かまぼこ</t>
  </si>
  <si>
    <t>さつま揚げ</t>
  </si>
  <si>
    <t>厚揚げ</t>
  </si>
  <si>
    <t>伊達巻</t>
  </si>
  <si>
    <t>風味かまぼこ</t>
  </si>
  <si>
    <t>かに風味かまぼこ</t>
  </si>
  <si>
    <t>その他のかまぼこ類</t>
  </si>
  <si>
    <t>珍味かまぼこ</t>
  </si>
  <si>
    <t>魚肉ハム・ソーセージ類</t>
  </si>
  <si>
    <t>魚肉ハム</t>
  </si>
  <si>
    <t>魚肉ソーセージ</t>
  </si>
  <si>
    <t>その他のねり製品</t>
  </si>
  <si>
    <t>その他加工品</t>
  </si>
  <si>
    <t>釜揚</t>
  </si>
  <si>
    <t>煮干</t>
  </si>
  <si>
    <t>明太子</t>
  </si>
  <si>
    <t>松前漬</t>
  </si>
  <si>
    <t>いかソーメン</t>
  </si>
  <si>
    <t>00</t>
  </si>
  <si>
    <t>やきちくわ</t>
  </si>
  <si>
    <t>あげかまぼこ</t>
  </si>
  <si>
    <t>ゆでかまぼこ</t>
  </si>
  <si>
    <t>はんぺん</t>
  </si>
  <si>
    <t>なると</t>
  </si>
  <si>
    <t>しんじょう</t>
  </si>
  <si>
    <t>つみれ</t>
  </si>
  <si>
    <t>つくね</t>
  </si>
  <si>
    <t>チリメン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</si>
</sst>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37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2" fillId="33" borderId="10" xfId="60" applyFont="1" applyFill="1" applyBorder="1" applyAlignment="1">
      <alignment vertical="center"/>
      <protection/>
    </xf>
    <xf numFmtId="0" fontId="2" fillId="33" borderId="11" xfId="60" applyFont="1" applyFill="1" applyBorder="1" applyAlignment="1">
      <alignment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3" xfId="60" applyFont="1" applyFill="1" applyBorder="1" applyAlignment="1">
      <alignment vertical="center" wrapText="1"/>
      <protection/>
    </xf>
    <xf numFmtId="0" fontId="2" fillId="0" borderId="14" xfId="60" applyFont="1" applyFill="1" applyBorder="1" applyAlignment="1">
      <alignment vertical="center" wrapText="1"/>
      <protection/>
    </xf>
    <xf numFmtId="0" fontId="2" fillId="0" borderId="15" xfId="60" applyFont="1" applyFill="1" applyBorder="1" applyAlignment="1">
      <alignment vertical="center" wrapText="1"/>
      <protection/>
    </xf>
    <xf numFmtId="0" fontId="2" fillId="0" borderId="16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/>
      <protection/>
    </xf>
    <xf numFmtId="0" fontId="2" fillId="33" borderId="10" xfId="60" applyFont="1" applyFill="1" applyBorder="1" applyAlignment="1">
      <alignment vertical="center" wrapText="1"/>
      <protection/>
    </xf>
    <xf numFmtId="0" fontId="2" fillId="33" borderId="17" xfId="60" applyFont="1" applyFill="1" applyBorder="1" applyAlignment="1">
      <alignment vertical="center"/>
      <protection/>
    </xf>
    <xf numFmtId="0" fontId="2" fillId="0" borderId="18" xfId="60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33" borderId="19" xfId="60" applyFont="1" applyFill="1" applyBorder="1" applyAlignment="1">
      <alignment vertical="center"/>
      <protection/>
    </xf>
    <xf numFmtId="0" fontId="2" fillId="33" borderId="20" xfId="60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34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35" borderId="2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 shrinkToFit="1"/>
    </xf>
    <xf numFmtId="0" fontId="2" fillId="36" borderId="12" xfId="0" applyFont="1" applyFill="1" applyBorder="1" applyAlignment="1">
      <alignment vertical="center" wrapText="1" shrinkToFit="1"/>
    </xf>
    <xf numFmtId="0" fontId="2" fillId="0" borderId="14" xfId="0" applyFont="1" applyBorder="1" applyAlignment="1">
      <alignment wrapText="1"/>
    </xf>
    <xf numFmtId="0" fontId="2" fillId="33" borderId="23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18" xfId="60" applyFont="1" applyFill="1" applyBorder="1" applyAlignment="1">
      <alignment horizontal="center" vertical="center" wrapText="1"/>
      <protection/>
    </xf>
    <xf numFmtId="49" fontId="2" fillId="0" borderId="12" xfId="60" applyNumberFormat="1" applyFont="1" applyFill="1" applyBorder="1" applyAlignment="1" quotePrefix="1">
      <alignment vertical="center" wrapText="1"/>
      <protection/>
    </xf>
    <xf numFmtId="49" fontId="2" fillId="0" borderId="12" xfId="60" applyNumberFormat="1" applyFont="1" applyFill="1" applyBorder="1" applyAlignment="1">
      <alignment vertical="center" wrapText="1"/>
      <protection/>
    </xf>
    <xf numFmtId="49" fontId="2" fillId="0" borderId="0" xfId="60" applyNumberFormat="1" applyFont="1" applyFill="1" applyAlignment="1">
      <alignment vertical="center"/>
      <protection/>
    </xf>
    <xf numFmtId="49" fontId="2" fillId="0" borderId="18" xfId="60" applyNumberFormat="1" applyFont="1" applyFill="1" applyBorder="1" applyAlignment="1">
      <alignment horizontal="center" vertical="center" wrapText="1"/>
      <protection/>
    </xf>
    <xf numFmtId="49" fontId="2" fillId="33" borderId="10" xfId="60" applyNumberFormat="1" applyFont="1" applyFill="1" applyBorder="1" applyAlignment="1">
      <alignment vertical="center"/>
      <protection/>
    </xf>
    <xf numFmtId="49" fontId="2" fillId="0" borderId="16" xfId="60" applyNumberFormat="1" applyFont="1" applyFill="1" applyBorder="1" applyAlignment="1">
      <alignment vertical="center" wrapText="1"/>
      <protection/>
    </xf>
    <xf numFmtId="49" fontId="2" fillId="0" borderId="14" xfId="60" applyNumberFormat="1" applyFont="1" applyFill="1" applyBorder="1" applyAlignment="1">
      <alignment vertical="center" wrapText="1"/>
      <protection/>
    </xf>
    <xf numFmtId="49" fontId="2" fillId="0" borderId="12" xfId="60" applyNumberFormat="1" applyFont="1" applyFill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49" fontId="2" fillId="0" borderId="0" xfId="60" applyNumberFormat="1" applyFont="1" applyFill="1" applyAlignment="1">
      <alignment horizontal="left" vertical="center"/>
      <protection/>
    </xf>
    <xf numFmtId="49" fontId="2" fillId="0" borderId="25" xfId="60" applyNumberFormat="1" applyFont="1" applyFill="1" applyBorder="1" applyAlignment="1">
      <alignment vertical="center"/>
      <protection/>
    </xf>
    <xf numFmtId="49" fontId="2" fillId="33" borderId="26" xfId="60" applyNumberFormat="1" applyFont="1" applyFill="1" applyBorder="1" applyAlignment="1">
      <alignment horizontal="center" vertical="center" wrapText="1"/>
      <protection/>
    </xf>
    <xf numFmtId="49" fontId="2" fillId="0" borderId="27" xfId="60" applyNumberFormat="1" applyFont="1" applyFill="1" applyBorder="1" applyAlignment="1">
      <alignment horizontal="center" vertical="center" wrapText="1"/>
      <protection/>
    </xf>
    <xf numFmtId="49" fontId="2" fillId="33" borderId="28" xfId="60" applyNumberFormat="1" applyFont="1" applyFill="1" applyBorder="1" applyAlignment="1">
      <alignment horizontal="center" vertical="center" wrapText="1"/>
      <protection/>
    </xf>
    <xf numFmtId="49" fontId="2" fillId="33" borderId="29" xfId="60" applyNumberFormat="1" applyFont="1" applyFill="1" applyBorder="1" applyAlignment="1">
      <alignment horizontal="center" vertical="center" wrapText="1"/>
      <protection/>
    </xf>
    <xf numFmtId="49" fontId="2" fillId="33" borderId="30" xfId="60" applyNumberFormat="1" applyFont="1" applyFill="1" applyBorder="1" applyAlignment="1">
      <alignment horizontal="center" vertical="center" wrapText="1"/>
      <protection/>
    </xf>
    <xf numFmtId="49" fontId="2" fillId="0" borderId="31" xfId="60" applyNumberFormat="1" applyFont="1" applyFill="1" applyBorder="1" applyAlignment="1">
      <alignment horizontal="center" vertical="center" wrapText="1"/>
      <protection/>
    </xf>
    <xf numFmtId="49" fontId="2" fillId="0" borderId="32" xfId="60" applyNumberFormat="1" applyFont="1" applyFill="1" applyBorder="1" applyAlignment="1">
      <alignment horizontal="center" vertical="center" wrapText="1"/>
      <protection/>
    </xf>
    <xf numFmtId="49" fontId="2" fillId="33" borderId="10" xfId="60" applyNumberFormat="1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33" borderId="10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 wrapText="1"/>
      <protection/>
    </xf>
    <xf numFmtId="0" fontId="4" fillId="0" borderId="16" xfId="60" applyFont="1" applyFill="1" applyBorder="1" applyAlignment="1">
      <alignment vertical="center" wrapText="1"/>
      <protection/>
    </xf>
    <xf numFmtId="0" fontId="4" fillId="33" borderId="10" xfId="60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6" fillId="0" borderId="18" xfId="60" applyFont="1" applyFill="1" applyBorder="1" applyAlignment="1">
      <alignment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33" borderId="28" xfId="61" applyFont="1" applyFill="1" applyBorder="1" applyAlignment="1">
      <alignment horizontal="center" vertical="center" wrapText="1"/>
      <protection/>
    </xf>
    <xf numFmtId="0" fontId="2" fillId="33" borderId="11" xfId="61" applyFont="1" applyFill="1" applyBorder="1" applyAlignment="1">
      <alignment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2" fillId="33" borderId="0" xfId="61" applyFont="1" applyFill="1" applyAlignment="1">
      <alignment vertical="center"/>
      <protection/>
    </xf>
    <xf numFmtId="0" fontId="2" fillId="0" borderId="27" xfId="61" applyFont="1" applyFill="1" applyBorder="1" applyAlignment="1">
      <alignment horizontal="center" vertical="center" wrapText="1"/>
      <protection/>
    </xf>
    <xf numFmtId="0" fontId="2" fillId="0" borderId="13" xfId="61" applyFont="1" applyFill="1" applyBorder="1" applyAlignment="1">
      <alignment vertical="center" wrapText="1"/>
      <protection/>
    </xf>
    <xf numFmtId="0" fontId="2" fillId="0" borderId="31" xfId="61" applyFont="1" applyFill="1" applyBorder="1" applyAlignment="1">
      <alignment horizontal="center" vertical="center" wrapText="1"/>
      <protection/>
    </xf>
    <xf numFmtId="0" fontId="2" fillId="0" borderId="15" xfId="61" applyFont="1" applyFill="1" applyBorder="1" applyAlignment="1">
      <alignment vertical="center" wrapText="1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32" xfId="61" applyFont="1" applyFill="1" applyBorder="1" applyAlignment="1">
      <alignment horizontal="center" vertical="center" wrapText="1"/>
      <protection/>
    </xf>
    <xf numFmtId="0" fontId="2" fillId="0" borderId="33" xfId="61" applyFont="1" applyFill="1" applyBorder="1" applyAlignment="1">
      <alignment vertical="center" wrapText="1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vertical="center" wrapText="1"/>
      <protection/>
    </xf>
    <xf numFmtId="0" fontId="2" fillId="33" borderId="34" xfId="61" applyFont="1" applyFill="1" applyBorder="1" applyAlignment="1">
      <alignment horizontal="center" vertical="center" wrapText="1"/>
      <protection/>
    </xf>
    <xf numFmtId="0" fontId="2" fillId="33" borderId="35" xfId="61" applyFont="1" applyFill="1" applyBorder="1" applyAlignment="1">
      <alignment vertical="center" wrapText="1"/>
      <protection/>
    </xf>
    <xf numFmtId="0" fontId="2" fillId="33" borderId="36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center" vertical="center" wrapText="1"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37" xfId="61" applyFont="1" applyFill="1" applyBorder="1" applyAlignment="1">
      <alignment horizontal="center" vertical="center" wrapText="1"/>
      <protection/>
    </xf>
    <xf numFmtId="0" fontId="2" fillId="0" borderId="38" xfId="61" applyFont="1" applyFill="1" applyBorder="1" applyAlignment="1">
      <alignment vertical="center" wrapText="1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left" vertical="center"/>
      <protection/>
    </xf>
    <xf numFmtId="49" fontId="6" fillId="0" borderId="25" xfId="60" applyNumberFormat="1" applyFont="1" applyFill="1" applyBorder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49" fontId="6" fillId="0" borderId="18" xfId="60" applyNumberFormat="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33" borderId="36" xfId="61" applyFont="1" applyFill="1" applyBorder="1" applyAlignment="1">
      <alignment horizontal="left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left" vertical="center"/>
      <protection/>
    </xf>
    <xf numFmtId="0" fontId="2" fillId="0" borderId="12" xfId="61" applyFont="1" applyFill="1" applyBorder="1" applyAlignment="1">
      <alignment horizontal="left" vertical="center"/>
      <protection/>
    </xf>
    <xf numFmtId="0" fontId="2" fillId="0" borderId="16" xfId="61" applyFont="1" applyFill="1" applyBorder="1" applyAlignment="1">
      <alignment horizontal="left" vertical="center"/>
      <protection/>
    </xf>
    <xf numFmtId="0" fontId="2" fillId="0" borderId="14" xfId="61" applyFont="1" applyFill="1" applyBorder="1" applyAlignment="1">
      <alignment horizontal="left" vertical="center"/>
      <protection/>
    </xf>
    <xf numFmtId="0" fontId="2" fillId="33" borderId="36" xfId="61" applyFont="1" applyFill="1" applyBorder="1" applyAlignment="1">
      <alignment horizontal="left" vertical="center"/>
      <protection/>
    </xf>
    <xf numFmtId="49" fontId="2" fillId="0" borderId="0" xfId="61" applyNumberFormat="1" applyFont="1" applyFill="1" applyAlignment="1">
      <alignment horizontal="left" vertical="center"/>
      <protection/>
    </xf>
    <xf numFmtId="49" fontId="2" fillId="33" borderId="10" xfId="61" applyNumberFormat="1" applyFont="1" applyFill="1" applyBorder="1" applyAlignment="1">
      <alignment horizontal="left" vertical="center"/>
      <protection/>
    </xf>
    <xf numFmtId="49" fontId="2" fillId="0" borderId="12" xfId="61" applyNumberFormat="1" applyFont="1" applyFill="1" applyBorder="1" applyAlignment="1">
      <alignment horizontal="left" vertical="center"/>
      <protection/>
    </xf>
    <xf numFmtId="49" fontId="2" fillId="0" borderId="16" xfId="61" applyNumberFormat="1" applyFont="1" applyFill="1" applyBorder="1" applyAlignment="1">
      <alignment horizontal="left" vertical="center"/>
      <protection/>
    </xf>
    <xf numFmtId="49" fontId="2" fillId="0" borderId="14" xfId="61" applyNumberFormat="1" applyFont="1" applyFill="1" applyBorder="1" applyAlignment="1">
      <alignment horizontal="left" vertical="center"/>
      <protection/>
    </xf>
    <xf numFmtId="49" fontId="2" fillId="33" borderId="36" xfId="61" applyNumberFormat="1" applyFont="1" applyFill="1" applyBorder="1" applyAlignment="1">
      <alignment horizontal="left" vertical="center"/>
      <protection/>
    </xf>
    <xf numFmtId="0" fontId="2" fillId="0" borderId="2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vertical="center" wrapText="1"/>
      <protection/>
    </xf>
    <xf numFmtId="0" fontId="2" fillId="0" borderId="23" xfId="61" applyFont="1" applyFill="1" applyBorder="1" applyAlignment="1">
      <alignment horizontal="center" vertical="center"/>
      <protection/>
    </xf>
    <xf numFmtId="49" fontId="2" fillId="0" borderId="23" xfId="61" applyNumberFormat="1" applyFont="1" applyFill="1" applyBorder="1" applyAlignment="1">
      <alignment horizontal="left" vertical="center"/>
      <protection/>
    </xf>
    <xf numFmtId="0" fontId="2" fillId="0" borderId="23" xfId="61" applyFont="1" applyFill="1" applyBorder="1" applyAlignment="1">
      <alignment horizontal="left" vertical="center"/>
      <protection/>
    </xf>
    <xf numFmtId="0" fontId="2" fillId="33" borderId="28" xfId="61" applyFont="1" applyFill="1" applyBorder="1" applyAlignment="1">
      <alignment vertical="center"/>
      <protection/>
    </xf>
    <xf numFmtId="0" fontId="2" fillId="33" borderId="10" xfId="61" applyFont="1" applyFill="1" applyBorder="1" applyAlignment="1">
      <alignment vertical="center"/>
      <protection/>
    </xf>
    <xf numFmtId="0" fontId="2" fillId="0" borderId="27" xfId="61" applyFont="1" applyBorder="1" applyAlignment="1">
      <alignment vertical="center"/>
      <protection/>
    </xf>
    <xf numFmtId="0" fontId="2" fillId="0" borderId="12" xfId="61" applyFont="1" applyBorder="1" applyAlignment="1">
      <alignment vertical="center"/>
      <protection/>
    </xf>
    <xf numFmtId="0" fontId="2" fillId="0" borderId="31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37" borderId="0" xfId="61" applyFont="1" applyFill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34" borderId="0" xfId="61" applyFont="1" applyFill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2" fillId="0" borderId="12" xfId="61" applyFont="1" applyBorder="1" applyAlignment="1">
      <alignment vertical="center" wrapText="1"/>
      <protection/>
    </xf>
    <xf numFmtId="0" fontId="2" fillId="0" borderId="14" xfId="61" applyFont="1" applyBorder="1" applyAlignment="1">
      <alignment vertical="center" wrapText="1"/>
      <protection/>
    </xf>
    <xf numFmtId="0" fontId="2" fillId="0" borderId="0" xfId="61" applyFont="1" applyAlignment="1">
      <alignment horizontal="left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" fillId="33" borderId="10" xfId="61" applyFont="1" applyFill="1" applyBorder="1" applyAlignment="1">
      <alignment horizontal="left"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4" fillId="0" borderId="14" xfId="61" applyFont="1" applyFill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49" fontId="6" fillId="0" borderId="25" xfId="60" applyNumberFormat="1" applyFont="1" applyFill="1" applyBorder="1" applyAlignment="1">
      <alignment horizontal="center" vertical="center"/>
      <protection/>
    </xf>
    <xf numFmtId="49" fontId="2" fillId="0" borderId="0" xfId="61" applyNumberFormat="1" applyFont="1" applyAlignment="1">
      <alignment horizontal="left" vertical="center"/>
      <protection/>
    </xf>
    <xf numFmtId="0" fontId="4" fillId="33" borderId="21" xfId="61" applyFont="1" applyFill="1" applyBorder="1" applyAlignment="1">
      <alignment horizontal="left" vertical="center"/>
      <protection/>
    </xf>
    <xf numFmtId="0" fontId="4" fillId="33" borderId="2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vertical="center" wrapText="1"/>
      <protection/>
    </xf>
    <xf numFmtId="0" fontId="2" fillId="0" borderId="12" xfId="61" applyFont="1" applyBorder="1" applyAlignment="1">
      <alignment wrapText="1"/>
      <protection/>
    </xf>
    <xf numFmtId="0" fontId="2" fillId="34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2" fillId="33" borderId="21" xfId="61" applyFont="1" applyFill="1" applyBorder="1" applyAlignment="1">
      <alignment horizontal="center" vertical="center"/>
      <protection/>
    </xf>
    <xf numFmtId="0" fontId="2" fillId="33" borderId="21" xfId="61" applyFont="1" applyFill="1" applyBorder="1" applyAlignment="1">
      <alignment horizontal="lef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left" vertical="center"/>
      <protection/>
    </xf>
    <xf numFmtId="0" fontId="2" fillId="0" borderId="14" xfId="61" applyFont="1" applyBorder="1" applyAlignment="1">
      <alignment horizontal="left" vertical="center"/>
      <protection/>
    </xf>
    <xf numFmtId="49" fontId="2" fillId="33" borderId="21" xfId="61" applyNumberFormat="1" applyFont="1" applyFill="1" applyBorder="1" applyAlignment="1">
      <alignment horizontal="left" vertical="center"/>
      <protection/>
    </xf>
    <xf numFmtId="49" fontId="2" fillId="0" borderId="12" xfId="61" applyNumberFormat="1" applyFont="1" applyBorder="1" applyAlignment="1">
      <alignment horizontal="left" vertical="center"/>
      <protection/>
    </xf>
    <xf numFmtId="49" fontId="2" fillId="0" borderId="14" xfId="61" applyNumberFormat="1" applyFont="1" applyBorder="1" applyAlignment="1">
      <alignment horizontal="left" vertical="center"/>
      <protection/>
    </xf>
    <xf numFmtId="0" fontId="4" fillId="0" borderId="14" xfId="0" applyFont="1" applyBorder="1" applyAlignment="1">
      <alignment vertical="center"/>
    </xf>
    <xf numFmtId="0" fontId="2" fillId="35" borderId="12" xfId="61" applyFont="1" applyFill="1" applyBorder="1" applyAlignment="1">
      <alignment horizontal="center" vertical="center"/>
      <protection/>
    </xf>
    <xf numFmtId="49" fontId="2" fillId="35" borderId="12" xfId="61" applyNumberFormat="1" applyFont="1" applyFill="1" applyBorder="1" applyAlignment="1">
      <alignment horizontal="left" vertical="center"/>
      <protection/>
    </xf>
    <xf numFmtId="0" fontId="2" fillId="35" borderId="12" xfId="61" applyFont="1" applyFill="1" applyBorder="1" applyAlignment="1">
      <alignment horizontal="left" vertical="center"/>
      <protection/>
    </xf>
    <xf numFmtId="0" fontId="4" fillId="35" borderId="12" xfId="61" applyFont="1" applyFill="1" applyBorder="1" applyAlignment="1">
      <alignment horizontal="left" vertical="center"/>
      <protection/>
    </xf>
    <xf numFmtId="0" fontId="4" fillId="35" borderId="12" xfId="0" applyFont="1" applyFill="1" applyBorder="1" applyAlignment="1">
      <alignment vertical="center"/>
    </xf>
    <xf numFmtId="0" fontId="2" fillId="35" borderId="32" xfId="61" applyFont="1" applyFill="1" applyBorder="1" applyAlignment="1">
      <alignment vertical="center"/>
      <protection/>
    </xf>
    <xf numFmtId="0" fontId="2" fillId="35" borderId="16" xfId="61" applyFont="1" applyFill="1" applyBorder="1" applyAlignment="1">
      <alignment vertical="center" wrapText="1"/>
      <protection/>
    </xf>
    <xf numFmtId="0" fontId="2" fillId="33" borderId="21" xfId="61" applyFont="1" applyFill="1" applyBorder="1" applyAlignment="1">
      <alignment vertical="center"/>
      <protection/>
    </xf>
    <xf numFmtId="0" fontId="2" fillId="33" borderId="40" xfId="61" applyFont="1" applyFill="1" applyBorder="1" applyAlignment="1">
      <alignment horizontal="center" vertical="center"/>
      <protection/>
    </xf>
    <xf numFmtId="0" fontId="2" fillId="33" borderId="28" xfId="61" applyFont="1" applyFill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left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6" fillId="33" borderId="40" xfId="61" applyFont="1" applyFill="1" applyBorder="1" applyAlignment="1">
      <alignment horizontal="center" vertical="center"/>
      <protection/>
    </xf>
    <xf numFmtId="0" fontId="6" fillId="33" borderId="28" xfId="61" applyFont="1" applyFill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49" fontId="6" fillId="0" borderId="0" xfId="61" applyNumberFormat="1" applyFont="1" applyFill="1" applyAlignment="1">
      <alignment horizontal="left" vertical="center"/>
      <protection/>
    </xf>
    <xf numFmtId="49" fontId="6" fillId="0" borderId="0" xfId="61" applyNumberFormat="1" applyFont="1" applyAlignment="1">
      <alignment horizontal="left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33" borderId="21" xfId="61" applyFont="1" applyFill="1" applyBorder="1" applyAlignment="1">
      <alignment horizontal="center" vertical="center"/>
      <protection/>
    </xf>
    <xf numFmtId="49" fontId="6" fillId="33" borderId="21" xfId="61" applyNumberFormat="1" applyFont="1" applyFill="1" applyBorder="1" applyAlignment="1">
      <alignment horizontal="left" vertical="center"/>
      <protection/>
    </xf>
    <xf numFmtId="0" fontId="6" fillId="33" borderId="21" xfId="61" applyFont="1" applyFill="1" applyBorder="1" applyAlignment="1">
      <alignment horizontal="left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49" fontId="6" fillId="33" borderId="10" xfId="61" applyNumberFormat="1" applyFont="1" applyFill="1" applyBorder="1" applyAlignment="1">
      <alignment horizontal="left" vertical="center"/>
      <protection/>
    </xf>
    <xf numFmtId="0" fontId="6" fillId="33" borderId="10" xfId="61" applyFont="1" applyFill="1" applyBorder="1" applyAlignment="1">
      <alignment horizontal="left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49" fontId="6" fillId="0" borderId="12" xfId="61" applyNumberFormat="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4" xfId="61" applyFont="1" applyBorder="1" applyAlignment="1">
      <alignment horizontal="center" vertical="center"/>
      <protection/>
    </xf>
    <xf numFmtId="49" fontId="6" fillId="0" borderId="14" xfId="61" applyNumberFormat="1" applyFont="1" applyBorder="1" applyAlignment="1">
      <alignment horizontal="left" vertical="center"/>
      <protection/>
    </xf>
    <xf numFmtId="0" fontId="6" fillId="0" borderId="14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vertical="center" wrapText="1"/>
      <protection/>
    </xf>
    <xf numFmtId="0" fontId="6" fillId="0" borderId="14" xfId="61" applyFont="1" applyBorder="1" applyAlignment="1">
      <alignment vertical="center" wrapText="1"/>
      <protection/>
    </xf>
    <xf numFmtId="0" fontId="8" fillId="0" borderId="0" xfId="0" applyFont="1" applyFill="1" applyAlignment="1">
      <alignment vertical="center"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31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vertical="center" wrapText="1"/>
      <protection/>
    </xf>
    <xf numFmtId="0" fontId="2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0" borderId="16" xfId="61" applyFont="1" applyBorder="1" applyAlignment="1">
      <alignment vertical="center" wrapText="1"/>
      <protection/>
    </xf>
    <xf numFmtId="0" fontId="6" fillId="33" borderId="23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 wrapText="1"/>
      <protection/>
    </xf>
    <xf numFmtId="0" fontId="6" fillId="0" borderId="12" xfId="61" applyFont="1" applyFill="1" applyBorder="1" applyAlignment="1">
      <alignment vertical="center" wrapText="1"/>
      <protection/>
    </xf>
    <xf numFmtId="0" fontId="6" fillId="33" borderId="21" xfId="61" applyFont="1" applyFill="1" applyBorder="1" applyAlignment="1">
      <alignment vertical="center"/>
      <protection/>
    </xf>
    <xf numFmtId="0" fontId="6" fillId="33" borderId="28" xfId="61" applyFont="1" applyFill="1" applyBorder="1" applyAlignment="1">
      <alignment vertical="center"/>
      <protection/>
    </xf>
    <xf numFmtId="0" fontId="6" fillId="0" borderId="27" xfId="61" applyFont="1" applyBorder="1" applyAlignment="1">
      <alignment vertical="center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31" xfId="61" applyFont="1" applyBorder="1" applyAlignment="1">
      <alignment vertical="center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37" borderId="0" xfId="61" applyFont="1" applyFill="1" applyAlignment="1">
      <alignment horizontal="center" vertical="center"/>
      <protection/>
    </xf>
    <xf numFmtId="0" fontId="6" fillId="33" borderId="26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 shrinkToFit="1"/>
      <protection/>
    </xf>
    <xf numFmtId="0" fontId="2" fillId="33" borderId="28" xfId="61" applyFont="1" applyFill="1" applyBorder="1" applyAlignment="1">
      <alignment horizontal="center" vertical="center" shrinkToFit="1"/>
      <protection/>
    </xf>
    <xf numFmtId="0" fontId="2" fillId="0" borderId="13" xfId="61" applyFont="1" applyBorder="1" applyAlignment="1">
      <alignment vertical="center"/>
      <protection/>
    </xf>
    <xf numFmtId="0" fontId="2" fillId="33" borderId="10" xfId="61" applyFont="1" applyFill="1" applyBorder="1">
      <alignment/>
      <protection/>
    </xf>
    <xf numFmtId="0" fontId="2" fillId="0" borderId="0" xfId="61" applyFont="1" applyAlignment="1">
      <alignment vertical="center" shrinkToFit="1"/>
      <protection/>
    </xf>
    <xf numFmtId="0" fontId="2" fillId="0" borderId="12" xfId="61" applyFont="1" applyFill="1" applyBorder="1" applyAlignment="1">
      <alignment vertical="center" wrapText="1" shrinkToFit="1"/>
      <protection/>
    </xf>
    <xf numFmtId="0" fontId="4" fillId="0" borderId="0" xfId="61" applyFont="1" applyFill="1" applyAlignment="1">
      <alignment vertical="center"/>
      <protection/>
    </xf>
    <xf numFmtId="49" fontId="4" fillId="0" borderId="25" xfId="60" applyNumberFormat="1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49" fontId="4" fillId="0" borderId="18" xfId="60" applyNumberFormat="1" applyFont="1" applyFill="1" applyBorder="1" applyAlignment="1">
      <alignment horizontal="center" vertical="center" wrapText="1"/>
      <protection/>
    </xf>
    <xf numFmtId="0" fontId="4" fillId="33" borderId="4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2" fillId="33" borderId="12" xfId="60" applyFont="1" applyFill="1" applyBorder="1" applyAlignment="1">
      <alignment vertical="center" wrapText="1"/>
      <protection/>
    </xf>
    <xf numFmtId="0" fontId="4" fillId="33" borderId="12" xfId="60" applyFont="1" applyFill="1" applyBorder="1" applyAlignment="1">
      <alignment vertical="center" wrapText="1"/>
      <protection/>
    </xf>
    <xf numFmtId="0" fontId="4" fillId="33" borderId="12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60" applyFont="1" applyFill="1" applyBorder="1" applyAlignment="1">
      <alignment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49" fontId="2" fillId="35" borderId="27" xfId="60" applyNumberFormat="1" applyFont="1" applyFill="1" applyBorder="1" applyAlignment="1">
      <alignment horizontal="center" vertical="center" wrapText="1"/>
      <protection/>
    </xf>
    <xf numFmtId="0" fontId="2" fillId="35" borderId="12" xfId="60" applyFont="1" applyFill="1" applyBorder="1" applyAlignment="1">
      <alignment vertical="center" wrapText="1"/>
      <protection/>
    </xf>
    <xf numFmtId="49" fontId="2" fillId="35" borderId="12" xfId="60" applyNumberFormat="1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0" borderId="14" xfId="60" applyFont="1" applyFill="1" applyBorder="1" applyAlignment="1">
      <alignment vertical="center" wrapText="1"/>
      <protection/>
    </xf>
    <xf numFmtId="49" fontId="2" fillId="0" borderId="23" xfId="60" applyNumberFormat="1" applyFont="1" applyFill="1" applyBorder="1" applyAlignment="1">
      <alignment vertical="center" wrapText="1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33" borderId="23" xfId="60" applyFont="1" applyFill="1" applyBorder="1" applyAlignment="1">
      <alignment vertical="center"/>
      <protection/>
    </xf>
    <xf numFmtId="49" fontId="2" fillId="33" borderId="23" xfId="60" applyNumberFormat="1" applyFont="1" applyFill="1" applyBorder="1" applyAlignment="1">
      <alignment vertical="center"/>
      <protection/>
    </xf>
    <xf numFmtId="0" fontId="4" fillId="33" borderId="23" xfId="60" applyFont="1" applyFill="1" applyBorder="1" applyAlignment="1">
      <alignment vertical="center"/>
      <protection/>
    </xf>
    <xf numFmtId="49" fontId="2" fillId="33" borderId="27" xfId="60" applyNumberFormat="1" applyFont="1" applyFill="1" applyBorder="1" applyAlignment="1">
      <alignment horizontal="center" vertical="center" wrapText="1"/>
      <protection/>
    </xf>
    <xf numFmtId="0" fontId="2" fillId="33" borderId="12" xfId="60" applyFont="1" applyFill="1" applyBorder="1" applyAlignment="1">
      <alignment vertical="center"/>
      <protection/>
    </xf>
    <xf numFmtId="49" fontId="2" fillId="33" borderId="12" xfId="60" applyNumberFormat="1" applyFont="1" applyFill="1" applyBorder="1" applyAlignment="1">
      <alignment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61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14" xfId="61" applyFont="1" applyFill="1" applyBorder="1" applyAlignment="1">
      <alignment horizontal="center" vertical="center"/>
      <protection/>
    </xf>
    <xf numFmtId="49" fontId="6" fillId="0" borderId="12" xfId="61" applyNumberFormat="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49" fontId="6" fillId="0" borderId="14" xfId="61" applyNumberFormat="1" applyFont="1" applyFill="1" applyBorder="1" applyAlignment="1">
      <alignment horizontal="left" vertical="center"/>
      <protection/>
    </xf>
    <xf numFmtId="0" fontId="6" fillId="0" borderId="14" xfId="61" applyFont="1" applyFill="1" applyBorder="1" applyAlignment="1">
      <alignment horizontal="left" vertical="center"/>
      <protection/>
    </xf>
    <xf numFmtId="0" fontId="4" fillId="33" borderId="10" xfId="61" applyFont="1" applyFill="1" applyBorder="1" applyAlignment="1">
      <alignment horizontal="right" vertical="center" shrinkToFit="1"/>
      <protection/>
    </xf>
    <xf numFmtId="0" fontId="2" fillId="0" borderId="13" xfId="0" applyFont="1" applyFill="1" applyBorder="1" applyAlignment="1">
      <alignment vertical="center" wrapText="1" shrinkToFit="1"/>
    </xf>
    <xf numFmtId="0" fontId="2" fillId="0" borderId="13" xfId="0" applyFont="1" applyBorder="1" applyAlignment="1">
      <alignment wrapText="1"/>
    </xf>
    <xf numFmtId="0" fontId="2" fillId="0" borderId="23" xfId="61" applyFont="1" applyFill="1" applyBorder="1" applyAlignment="1">
      <alignment vertical="center" wrapText="1" shrinkToFit="1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39" xfId="60" applyFont="1" applyFill="1" applyBorder="1" applyAlignment="1">
      <alignment vertical="center" wrapText="1"/>
      <protection/>
    </xf>
    <xf numFmtId="49" fontId="2" fillId="0" borderId="14" xfId="60" applyNumberFormat="1" applyFont="1" applyFill="1" applyBorder="1" applyAlignment="1">
      <alignment vertical="center"/>
      <protection/>
    </xf>
    <xf numFmtId="0" fontId="2" fillId="0" borderId="14" xfId="60" applyFont="1" applyFill="1" applyBorder="1" applyAlignment="1">
      <alignment vertical="center"/>
      <protection/>
    </xf>
    <xf numFmtId="0" fontId="2" fillId="33" borderId="27" xfId="61" applyFont="1" applyFill="1" applyBorder="1" applyAlignment="1">
      <alignment vertical="center"/>
      <protection/>
    </xf>
    <xf numFmtId="0" fontId="2" fillId="33" borderId="12" xfId="61" applyFont="1" applyFill="1" applyBorder="1" applyAlignment="1">
      <alignment vertical="center"/>
      <protection/>
    </xf>
    <xf numFmtId="0" fontId="2" fillId="33" borderId="12" xfId="61" applyFont="1" applyFill="1" applyBorder="1" applyAlignment="1">
      <alignment horizontal="center" vertical="center"/>
      <protection/>
    </xf>
    <xf numFmtId="49" fontId="2" fillId="33" borderId="12" xfId="61" applyNumberFormat="1" applyFont="1" applyFill="1" applyBorder="1" applyAlignment="1">
      <alignment horizontal="left" vertical="center"/>
      <protection/>
    </xf>
    <xf numFmtId="0" fontId="2" fillId="33" borderId="12" xfId="61" applyFont="1" applyFill="1" applyBorder="1" applyAlignment="1">
      <alignment horizontal="left" vertical="center"/>
      <protection/>
    </xf>
    <xf numFmtId="0" fontId="4" fillId="33" borderId="12" xfId="61" applyFont="1" applyFill="1" applyBorder="1" applyAlignment="1">
      <alignment horizontal="left" vertical="center"/>
      <protection/>
    </xf>
    <xf numFmtId="0" fontId="2" fillId="0" borderId="14" xfId="61" applyFont="1" applyFill="1" applyBorder="1" applyAlignment="1">
      <alignment vertical="center" wrapText="1" shrinkToFit="1"/>
      <protection/>
    </xf>
    <xf numFmtId="49" fontId="2" fillId="38" borderId="27" xfId="60" applyNumberFormat="1" applyFont="1" applyFill="1" applyBorder="1" applyAlignment="1">
      <alignment horizontal="center" vertical="center" wrapText="1"/>
      <protection/>
    </xf>
    <xf numFmtId="0" fontId="2" fillId="38" borderId="12" xfId="60" applyFont="1" applyFill="1" applyBorder="1" applyAlignment="1">
      <alignment vertical="center" wrapText="1"/>
      <protection/>
    </xf>
    <xf numFmtId="49" fontId="2" fillId="38" borderId="12" xfId="60" applyNumberFormat="1" applyFont="1" applyFill="1" applyBorder="1" applyAlignment="1">
      <alignment vertical="center" wrapText="1"/>
      <protection/>
    </xf>
    <xf numFmtId="0" fontId="4" fillId="38" borderId="12" xfId="60" applyFont="1" applyFill="1" applyBorder="1" applyAlignment="1">
      <alignment vertical="center" wrapText="1"/>
      <protection/>
    </xf>
    <xf numFmtId="0" fontId="4" fillId="38" borderId="12" xfId="0" applyFont="1" applyFill="1" applyBorder="1" applyAlignment="1">
      <alignment vertical="center"/>
    </xf>
    <xf numFmtId="0" fontId="2" fillId="38" borderId="27" xfId="61" applyFont="1" applyFill="1" applyBorder="1" applyAlignment="1">
      <alignment vertical="center"/>
      <protection/>
    </xf>
    <xf numFmtId="0" fontId="2" fillId="38" borderId="12" xfId="61" applyFont="1" applyFill="1" applyBorder="1" applyAlignment="1">
      <alignment vertical="center" wrapText="1"/>
      <protection/>
    </xf>
    <xf numFmtId="0" fontId="2" fillId="38" borderId="12" xfId="61" applyFont="1" applyFill="1" applyBorder="1" applyAlignment="1">
      <alignment horizontal="center" vertical="center"/>
      <protection/>
    </xf>
    <xf numFmtId="49" fontId="2" fillId="38" borderId="12" xfId="61" applyNumberFormat="1" applyFont="1" applyFill="1" applyBorder="1" applyAlignment="1">
      <alignment horizontal="left" vertical="center"/>
      <protection/>
    </xf>
    <xf numFmtId="0" fontId="2" fillId="38" borderId="12" xfId="61" applyFont="1" applyFill="1" applyBorder="1" applyAlignment="1">
      <alignment horizontal="left" vertical="center"/>
      <protection/>
    </xf>
    <xf numFmtId="0" fontId="4" fillId="38" borderId="12" xfId="61" applyFont="1" applyFill="1" applyBorder="1" applyAlignment="1">
      <alignment horizontal="left" vertical="center"/>
      <protection/>
    </xf>
    <xf numFmtId="0" fontId="2" fillId="0" borderId="32" xfId="61" applyFont="1" applyBorder="1" applyAlignment="1">
      <alignment vertical="center"/>
      <protection/>
    </xf>
    <xf numFmtId="0" fontId="2" fillId="0" borderId="16" xfId="61" applyFont="1" applyBorder="1" applyAlignment="1">
      <alignment vertical="center" wrapText="1"/>
      <protection/>
    </xf>
    <xf numFmtId="0" fontId="4" fillId="0" borderId="16" xfId="61" applyFont="1" applyFill="1" applyBorder="1" applyAlignment="1">
      <alignment horizontal="left" vertical="center"/>
      <protection/>
    </xf>
    <xf numFmtId="0" fontId="2" fillId="33" borderId="12" xfId="61" applyFont="1" applyFill="1" applyBorder="1" applyAlignment="1">
      <alignment vertical="center" wrapText="1"/>
      <protection/>
    </xf>
    <xf numFmtId="0" fontId="2" fillId="38" borderId="27" xfId="0" applyFont="1" applyFill="1" applyBorder="1" applyAlignment="1">
      <alignment vertical="center"/>
    </xf>
    <xf numFmtId="0" fontId="2" fillId="38" borderId="12" xfId="0" applyFont="1" applyFill="1" applyBorder="1" applyAlignment="1">
      <alignment vertical="center" wrapText="1"/>
    </xf>
    <xf numFmtId="0" fontId="2" fillId="38" borderId="14" xfId="61" applyFont="1" applyFill="1" applyBorder="1" applyAlignment="1">
      <alignment horizontal="center" vertical="center"/>
      <protection/>
    </xf>
    <xf numFmtId="49" fontId="2" fillId="38" borderId="14" xfId="61" applyNumberFormat="1" applyFont="1" applyFill="1" applyBorder="1" applyAlignment="1">
      <alignment horizontal="left" vertical="center"/>
      <protection/>
    </xf>
    <xf numFmtId="0" fontId="2" fillId="38" borderId="14" xfId="61" applyFont="1" applyFill="1" applyBorder="1" applyAlignment="1">
      <alignment horizontal="left" vertical="center"/>
      <protection/>
    </xf>
    <xf numFmtId="0" fontId="4" fillId="38" borderId="14" xfId="61" applyFont="1" applyFill="1" applyBorder="1" applyAlignment="1">
      <alignment horizontal="left" vertical="center"/>
      <protection/>
    </xf>
    <xf numFmtId="0" fontId="4" fillId="38" borderId="14" xfId="0" applyFont="1" applyFill="1" applyBorder="1" applyAlignment="1">
      <alignment vertical="center"/>
    </xf>
    <xf numFmtId="0" fontId="7" fillId="0" borderId="16" xfId="61" applyFont="1" applyFill="1" applyBorder="1" applyAlignment="1">
      <alignment horizontal="left" vertical="center"/>
      <protection/>
    </xf>
    <xf numFmtId="0" fontId="2" fillId="38" borderId="31" xfId="61" applyFont="1" applyFill="1" applyBorder="1" applyAlignment="1">
      <alignment horizontal="center" vertical="center" wrapText="1"/>
      <protection/>
    </xf>
    <xf numFmtId="0" fontId="2" fillId="38" borderId="14" xfId="61" applyFont="1" applyFill="1" applyBorder="1" applyAlignment="1">
      <alignment vertical="center" shrinkToFit="1"/>
      <protection/>
    </xf>
    <xf numFmtId="0" fontId="7" fillId="38" borderId="14" xfId="61" applyFont="1" applyFill="1" applyBorder="1" applyAlignment="1">
      <alignment horizontal="left" vertical="center"/>
      <protection/>
    </xf>
    <xf numFmtId="0" fontId="2" fillId="38" borderId="12" xfId="60" applyFont="1" applyFill="1" applyBorder="1" applyAlignment="1">
      <alignment vertical="center" shrinkToFit="1"/>
      <protection/>
    </xf>
    <xf numFmtId="49" fontId="2" fillId="38" borderId="31" xfId="60" applyNumberFormat="1" applyFont="1" applyFill="1" applyBorder="1" applyAlignment="1">
      <alignment horizontal="center" vertical="center" wrapText="1"/>
      <protection/>
    </xf>
    <xf numFmtId="0" fontId="2" fillId="38" borderId="14" xfId="60" applyFont="1" applyFill="1" applyBorder="1" applyAlignment="1">
      <alignment vertical="center" shrinkToFit="1"/>
      <protection/>
    </xf>
    <xf numFmtId="0" fontId="2" fillId="38" borderId="14" xfId="60" applyFont="1" applyFill="1" applyBorder="1" applyAlignment="1">
      <alignment vertical="center" wrapText="1"/>
      <protection/>
    </xf>
    <xf numFmtId="49" fontId="2" fillId="38" borderId="14" xfId="60" applyNumberFormat="1" applyFont="1" applyFill="1" applyBorder="1" applyAlignment="1">
      <alignment vertical="center" wrapText="1"/>
      <protection/>
    </xf>
    <xf numFmtId="0" fontId="4" fillId="38" borderId="14" xfId="60" applyFont="1" applyFill="1" applyBorder="1" applyAlignment="1">
      <alignment vertical="center" wrapText="1"/>
      <protection/>
    </xf>
    <xf numFmtId="49" fontId="2" fillId="33" borderId="34" xfId="60" applyNumberFormat="1" applyFont="1" applyFill="1" applyBorder="1" applyAlignment="1">
      <alignment horizontal="center" vertical="center" wrapText="1"/>
      <protection/>
    </xf>
    <xf numFmtId="0" fontId="2" fillId="33" borderId="36" xfId="60" applyFont="1" applyFill="1" applyBorder="1" applyAlignment="1">
      <alignment vertical="center"/>
      <protection/>
    </xf>
    <xf numFmtId="49" fontId="2" fillId="33" borderId="36" xfId="60" applyNumberFormat="1" applyFont="1" applyFill="1" applyBorder="1" applyAlignment="1">
      <alignment vertical="center"/>
      <protection/>
    </xf>
    <xf numFmtId="0" fontId="4" fillId="33" borderId="36" xfId="60" applyFont="1" applyFill="1" applyBorder="1" applyAlignment="1">
      <alignment vertical="center"/>
      <protection/>
    </xf>
    <xf numFmtId="0" fontId="2" fillId="38" borderId="31" xfId="61" applyFont="1" applyFill="1" applyBorder="1" applyAlignment="1">
      <alignment vertical="center"/>
      <protection/>
    </xf>
    <xf numFmtId="0" fontId="2" fillId="38" borderId="14" xfId="61" applyFont="1" applyFill="1" applyBorder="1" applyAlignment="1">
      <alignment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2" fillId="38" borderId="27" xfId="61" applyFont="1" applyFill="1" applyBorder="1" applyAlignment="1">
      <alignment horizontal="center" vertical="center" wrapText="1"/>
      <protection/>
    </xf>
    <xf numFmtId="0" fontId="2" fillId="38" borderId="12" xfId="61" applyFont="1" applyFill="1" applyBorder="1" applyAlignment="1">
      <alignment vertical="center" shrinkToFit="1"/>
      <protection/>
    </xf>
    <xf numFmtId="0" fontId="7" fillId="38" borderId="12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6" fillId="33" borderId="23" xfId="61" applyFont="1" applyFill="1" applyBorder="1" applyAlignment="1">
      <alignment horizontal="center" vertical="center"/>
      <protection/>
    </xf>
    <xf numFmtId="49" fontId="6" fillId="33" borderId="23" xfId="61" applyNumberFormat="1" applyFont="1" applyFill="1" applyBorder="1" applyAlignment="1">
      <alignment horizontal="left" vertical="center"/>
      <protection/>
    </xf>
    <xf numFmtId="0" fontId="6" fillId="33" borderId="23" xfId="61" applyFont="1" applyFill="1" applyBorder="1" applyAlignment="1">
      <alignment horizontal="left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16" xfId="61" applyFont="1" applyBorder="1" applyAlignment="1">
      <alignment wrapText="1"/>
      <protection/>
    </xf>
    <xf numFmtId="49" fontId="2" fillId="0" borderId="16" xfId="61" applyNumberFormat="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wrapText="1"/>
      <protection/>
    </xf>
    <xf numFmtId="0" fontId="7" fillId="38" borderId="12" xfId="61" applyFont="1" applyFill="1" applyBorder="1" applyAlignment="1">
      <alignment horizontal="left" vertical="center" shrinkToFit="1"/>
      <protection/>
    </xf>
    <xf numFmtId="0" fontId="7" fillId="38" borderId="14" xfId="61" applyFont="1" applyFill="1" applyBorder="1" applyAlignment="1">
      <alignment horizontal="left" vertical="center" shrinkToFit="1"/>
      <protection/>
    </xf>
    <xf numFmtId="0" fontId="7" fillId="33" borderId="12" xfId="61" applyFont="1" applyFill="1" applyBorder="1" applyAlignment="1">
      <alignment horizontal="left" vertical="center"/>
      <protection/>
    </xf>
    <xf numFmtId="0" fontId="2" fillId="0" borderId="27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vertical="center" wrapText="1"/>
    </xf>
    <xf numFmtId="49" fontId="2" fillId="0" borderId="39" xfId="61" applyNumberFormat="1" applyFont="1" applyFill="1" applyBorder="1" applyAlignment="1">
      <alignment horizontal="left" vertical="center"/>
      <protection/>
    </xf>
    <xf numFmtId="0" fontId="2" fillId="0" borderId="39" xfId="61" applyFont="1" applyFill="1" applyBorder="1" applyAlignment="1">
      <alignment horizontal="left" vertical="center"/>
      <protection/>
    </xf>
    <xf numFmtId="0" fontId="4" fillId="0" borderId="39" xfId="61" applyFont="1" applyFill="1" applyBorder="1" applyAlignment="1">
      <alignment horizontal="left" vertical="center"/>
      <protection/>
    </xf>
    <xf numFmtId="0" fontId="7" fillId="0" borderId="39" xfId="61" applyFont="1" applyFill="1" applyBorder="1" applyAlignment="1">
      <alignment horizontal="left" vertical="center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魚類（生鮮）" xfId="60"/>
    <cellStyle name="標準_資料1：水産標準コード（検討用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93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12" bestFit="1" customWidth="1"/>
    <col min="2" max="2" width="9.125" style="122" bestFit="1" customWidth="1"/>
    <col min="3" max="3" width="26.875" style="0" bestFit="1" customWidth="1"/>
    <col min="4" max="4" width="7.00390625" style="0" bestFit="1" customWidth="1"/>
    <col min="5" max="5" width="5.25390625" style="0" bestFit="1" customWidth="1"/>
    <col min="6" max="6" width="10.125" style="122" customWidth="1"/>
    <col min="7" max="7" width="17.75390625" style="0" bestFit="1" customWidth="1"/>
    <col min="8" max="8" width="4.375" style="0" bestFit="1" customWidth="1"/>
    <col min="9" max="9" width="12.75390625" style="139" bestFit="1" customWidth="1"/>
    <col min="10" max="10" width="33.50390625" style="13" bestFit="1" customWidth="1"/>
  </cols>
  <sheetData>
    <row r="1" spans="2:9" ht="14.25" thickBot="1">
      <c r="B1" s="123" t="s">
        <v>316</v>
      </c>
      <c r="C1" s="1"/>
      <c r="D1" s="1"/>
      <c r="E1" s="1"/>
      <c r="F1" s="116"/>
      <c r="G1" s="1"/>
      <c r="H1" s="1"/>
      <c r="I1" s="134"/>
    </row>
    <row r="2" spans="2:10" ht="24.75" thickTop="1">
      <c r="B2" s="124" t="s">
        <v>5</v>
      </c>
      <c r="C2" s="12" t="s">
        <v>796</v>
      </c>
      <c r="D2" s="113" t="s">
        <v>800</v>
      </c>
      <c r="E2" s="113" t="s">
        <v>801</v>
      </c>
      <c r="F2" s="117" t="s">
        <v>797</v>
      </c>
      <c r="G2" s="113" t="s">
        <v>798</v>
      </c>
      <c r="H2" s="12" t="s">
        <v>319</v>
      </c>
      <c r="I2" s="140" t="s">
        <v>799</v>
      </c>
      <c r="J2" s="12" t="s">
        <v>317</v>
      </c>
    </row>
    <row r="3" spans="2:10" ht="13.5">
      <c r="B3" s="125">
        <v>1010</v>
      </c>
      <c r="C3" s="11" t="s">
        <v>55</v>
      </c>
      <c r="D3" s="11"/>
      <c r="E3" s="313">
        <f>IF(D3=1,"活",IF(D3=2,"生鮮",IF(D3=3,"冷凍",IF(D3=4,"解凍",""))))</f>
      </c>
      <c r="F3" s="118"/>
      <c r="G3" s="2"/>
      <c r="H3" s="2"/>
      <c r="I3" s="314"/>
      <c r="J3" s="315"/>
    </row>
    <row r="4" spans="2:10" ht="13.5">
      <c r="B4" s="126">
        <v>1011</v>
      </c>
      <c r="C4" s="5" t="s">
        <v>56</v>
      </c>
      <c r="D4" s="5">
        <v>2</v>
      </c>
      <c r="E4" s="4" t="str">
        <f>IF(D4=1,"活",IF(D4=2,"生鮮",IF(D4=3,"冷凍",IF(D4=4,"解凍",""))))</f>
        <v>生鮮</v>
      </c>
      <c r="F4" s="115" t="s">
        <v>958</v>
      </c>
      <c r="G4" s="4" t="s">
        <v>826</v>
      </c>
      <c r="H4" s="4">
        <v>2</v>
      </c>
      <c r="I4" s="136" t="str">
        <f>CONCATENATE(49226,B4,D4,F4,H4)</f>
        <v>4922610112002</v>
      </c>
      <c r="J4" s="15" t="str">
        <f>CONCATENATE(IF(D4=2,"",E4),C4,IF(F4="00",,G4))</f>
        <v>ほんまぐろ</v>
      </c>
    </row>
    <row r="5" spans="2:10" ht="13.5">
      <c r="B5" s="126">
        <v>1011</v>
      </c>
      <c r="C5" s="5" t="s">
        <v>56</v>
      </c>
      <c r="D5" s="5">
        <v>2</v>
      </c>
      <c r="E5" s="4" t="str">
        <f>IF(D5=1,"活",IF(D5=2,"生鮮",IF(D5=3,"冷凍",IF(D5=4,"解凍",""))))</f>
        <v>生鮮</v>
      </c>
      <c r="F5" s="114" t="s">
        <v>960</v>
      </c>
      <c r="G5" s="4" t="s">
        <v>803</v>
      </c>
      <c r="H5" s="4">
        <v>3</v>
      </c>
      <c r="I5" s="136" t="str">
        <f>CONCATENATE(49226,B5,D5,F5,H5)</f>
        <v>4922610112033</v>
      </c>
      <c r="J5" s="15" t="str">
        <f aca="true" t="shared" si="0" ref="J5:J68">CONCATENATE(IF(D5=2,"",E5),C5,IF(F5="00",,G5))</f>
        <v>ほんまぐろ半身</v>
      </c>
    </row>
    <row r="6" spans="2:10" ht="13.5">
      <c r="B6" s="126">
        <v>1011</v>
      </c>
      <c r="C6" s="5" t="s">
        <v>56</v>
      </c>
      <c r="D6" s="5">
        <v>2</v>
      </c>
      <c r="E6" s="4" t="str">
        <f aca="true" t="shared" si="1" ref="E6:E77">IF(D6=1,"活",IF(D6=2,"生鮮",IF(D6=3,"冷凍",IF(D6=4,"解凍",""))))</f>
        <v>生鮮</v>
      </c>
      <c r="F6" s="114" t="s">
        <v>961</v>
      </c>
      <c r="G6" s="4" t="s">
        <v>805</v>
      </c>
      <c r="H6" s="4">
        <v>4</v>
      </c>
      <c r="I6" s="136" t="str">
        <f aca="true" t="shared" si="2" ref="I6:I76">CONCATENATE(49226,B6,D6,F6,H6)</f>
        <v>4922610112064</v>
      </c>
      <c r="J6" s="15" t="str">
        <f t="shared" si="0"/>
        <v>ほんまぐろロイン/四つ割り</v>
      </c>
    </row>
    <row r="7" spans="2:10" ht="13.5">
      <c r="B7" s="126">
        <v>1011</v>
      </c>
      <c r="C7" s="5" t="s">
        <v>56</v>
      </c>
      <c r="D7" s="5">
        <v>2</v>
      </c>
      <c r="E7" s="4" t="str">
        <f t="shared" si="1"/>
        <v>生鮮</v>
      </c>
      <c r="F7" s="115">
        <v>12</v>
      </c>
      <c r="G7" s="4" t="s">
        <v>806</v>
      </c>
      <c r="H7" s="4">
        <v>5</v>
      </c>
      <c r="I7" s="136" t="str">
        <f t="shared" si="2"/>
        <v>4922610112125</v>
      </c>
      <c r="J7" s="15" t="str">
        <f t="shared" si="0"/>
        <v>ほんまぐろ柵</v>
      </c>
    </row>
    <row r="8" spans="2:10" ht="13.5">
      <c r="B8" s="126">
        <v>1011</v>
      </c>
      <c r="C8" s="5" t="s">
        <v>56</v>
      </c>
      <c r="D8" s="5">
        <v>2</v>
      </c>
      <c r="E8" s="4" t="str">
        <f t="shared" si="1"/>
        <v>生鮮</v>
      </c>
      <c r="F8" s="115">
        <v>51</v>
      </c>
      <c r="G8" s="4" t="s">
        <v>807</v>
      </c>
      <c r="H8" s="4">
        <v>4</v>
      </c>
      <c r="I8" s="136" t="str">
        <f t="shared" si="2"/>
        <v>4922610112514</v>
      </c>
      <c r="J8" s="15" t="str">
        <f t="shared" si="0"/>
        <v>ほんまぐろ頭</v>
      </c>
    </row>
    <row r="9" spans="2:10" ht="13.5">
      <c r="B9" s="126">
        <v>1011</v>
      </c>
      <c r="C9" s="5" t="s">
        <v>56</v>
      </c>
      <c r="D9" s="5">
        <v>2</v>
      </c>
      <c r="E9" s="4" t="str">
        <f t="shared" si="1"/>
        <v>生鮮</v>
      </c>
      <c r="F9" s="115">
        <v>52</v>
      </c>
      <c r="G9" s="4" t="s">
        <v>962</v>
      </c>
      <c r="H9" s="4">
        <v>1</v>
      </c>
      <c r="I9" s="136" t="str">
        <f t="shared" si="2"/>
        <v>4922610112521</v>
      </c>
      <c r="J9" s="15" t="str">
        <f t="shared" si="0"/>
        <v>ほんまぐろかま</v>
      </c>
    </row>
    <row r="10" spans="2:10" ht="13.5">
      <c r="B10" s="126">
        <v>1011</v>
      </c>
      <c r="C10" s="5" t="s">
        <v>56</v>
      </c>
      <c r="D10" s="5">
        <v>2</v>
      </c>
      <c r="E10" s="4" t="str">
        <f t="shared" si="1"/>
        <v>生鮮</v>
      </c>
      <c r="F10" s="115">
        <v>53</v>
      </c>
      <c r="G10" s="4" t="s">
        <v>808</v>
      </c>
      <c r="H10" s="4">
        <v>8</v>
      </c>
      <c r="I10" s="136" t="str">
        <f t="shared" si="2"/>
        <v>4922610112538</v>
      </c>
      <c r="J10" s="15" t="str">
        <f t="shared" si="0"/>
        <v>ほんまぐろほほ肉</v>
      </c>
    </row>
    <row r="11" spans="2:10" ht="13.5">
      <c r="B11" s="126">
        <v>1011</v>
      </c>
      <c r="C11" s="5" t="s">
        <v>56</v>
      </c>
      <c r="D11" s="5">
        <v>2</v>
      </c>
      <c r="E11" s="4" t="str">
        <f t="shared" si="1"/>
        <v>生鮮</v>
      </c>
      <c r="F11" s="115">
        <v>54</v>
      </c>
      <c r="G11" s="4" t="s">
        <v>963</v>
      </c>
      <c r="H11" s="4">
        <v>5</v>
      </c>
      <c r="I11" s="136" t="str">
        <f t="shared" si="2"/>
        <v>4922610112545</v>
      </c>
      <c r="J11" s="15" t="str">
        <f t="shared" si="0"/>
        <v>ほんまぐろハラモ</v>
      </c>
    </row>
    <row r="12" spans="2:10" ht="13.5">
      <c r="B12" s="126">
        <v>1011</v>
      </c>
      <c r="C12" s="5" t="s">
        <v>56</v>
      </c>
      <c r="D12" s="5">
        <v>2</v>
      </c>
      <c r="E12" s="4" t="str">
        <f t="shared" si="1"/>
        <v>生鮮</v>
      </c>
      <c r="F12" s="115">
        <v>55</v>
      </c>
      <c r="G12" s="4" t="s">
        <v>964</v>
      </c>
      <c r="H12" s="4">
        <v>2</v>
      </c>
      <c r="I12" s="136" t="str">
        <f t="shared" si="2"/>
        <v>4922610112552</v>
      </c>
      <c r="J12" s="15" t="str">
        <f t="shared" si="0"/>
        <v>ほんまぐろハラス</v>
      </c>
    </row>
    <row r="13" spans="2:10" ht="13.5">
      <c r="B13" s="126">
        <v>1011</v>
      </c>
      <c r="C13" s="5" t="s">
        <v>56</v>
      </c>
      <c r="D13" s="5">
        <v>2</v>
      </c>
      <c r="E13" s="4" t="str">
        <f t="shared" si="1"/>
        <v>生鮮</v>
      </c>
      <c r="F13" s="115">
        <v>56</v>
      </c>
      <c r="G13" s="4" t="s">
        <v>809</v>
      </c>
      <c r="H13" s="4">
        <v>9</v>
      </c>
      <c r="I13" s="136" t="str">
        <f t="shared" si="2"/>
        <v>4922610112569</v>
      </c>
      <c r="J13" s="15" t="str">
        <f t="shared" si="0"/>
        <v>ほんまぐろかま下</v>
      </c>
    </row>
    <row r="14" spans="2:10" ht="13.5">
      <c r="B14" s="126">
        <v>1011</v>
      </c>
      <c r="C14" s="5" t="s">
        <v>56</v>
      </c>
      <c r="D14" s="5">
        <v>2</v>
      </c>
      <c r="E14" s="4" t="str">
        <f t="shared" si="1"/>
        <v>生鮮</v>
      </c>
      <c r="F14" s="115">
        <v>59</v>
      </c>
      <c r="G14" s="4" t="s">
        <v>810</v>
      </c>
      <c r="H14" s="4">
        <v>0</v>
      </c>
      <c r="I14" s="136" t="str">
        <f t="shared" si="2"/>
        <v>4922610112590</v>
      </c>
      <c r="J14" s="15" t="str">
        <f t="shared" si="0"/>
        <v>ほんまぐろ中落ち</v>
      </c>
    </row>
    <row r="15" spans="2:10" ht="13.5">
      <c r="B15" s="126">
        <v>1011</v>
      </c>
      <c r="C15" s="5" t="s">
        <v>56</v>
      </c>
      <c r="D15" s="5">
        <v>2</v>
      </c>
      <c r="E15" s="4" t="str">
        <f t="shared" si="1"/>
        <v>生鮮</v>
      </c>
      <c r="F15" s="115">
        <v>60</v>
      </c>
      <c r="G15" s="4" t="s">
        <v>811</v>
      </c>
      <c r="H15" s="4">
        <v>6</v>
      </c>
      <c r="I15" s="136" t="str">
        <f t="shared" si="2"/>
        <v>4922610112606</v>
      </c>
      <c r="J15" s="15" t="str">
        <f t="shared" si="0"/>
        <v>ほんまぐろ落し身</v>
      </c>
    </row>
    <row r="16" spans="2:10" ht="13.5">
      <c r="B16" s="126">
        <v>1011</v>
      </c>
      <c r="C16" s="5" t="s">
        <v>56</v>
      </c>
      <c r="D16" s="5">
        <v>2</v>
      </c>
      <c r="E16" s="4" t="str">
        <f t="shared" si="1"/>
        <v>生鮮</v>
      </c>
      <c r="F16" s="115">
        <v>65</v>
      </c>
      <c r="G16" s="4" t="s">
        <v>812</v>
      </c>
      <c r="H16" s="4">
        <v>1</v>
      </c>
      <c r="I16" s="136" t="str">
        <f t="shared" si="2"/>
        <v>4922610112651</v>
      </c>
      <c r="J16" s="15" t="str">
        <f t="shared" si="0"/>
        <v>ほんまぐろ背</v>
      </c>
    </row>
    <row r="17" spans="2:10" ht="13.5">
      <c r="B17" s="126">
        <v>1011</v>
      </c>
      <c r="C17" s="5" t="s">
        <v>56</v>
      </c>
      <c r="D17" s="5">
        <v>2</v>
      </c>
      <c r="E17" s="4" t="str">
        <f t="shared" si="1"/>
        <v>生鮮</v>
      </c>
      <c r="F17" s="115">
        <v>66</v>
      </c>
      <c r="G17" s="4" t="s">
        <v>813</v>
      </c>
      <c r="H17" s="4">
        <v>8</v>
      </c>
      <c r="I17" s="136" t="str">
        <f t="shared" si="2"/>
        <v>4922610112668</v>
      </c>
      <c r="J17" s="15" t="str">
        <f t="shared" si="0"/>
        <v>ほんまぐろ腹</v>
      </c>
    </row>
    <row r="18" spans="2:10" ht="13.5">
      <c r="B18" s="126">
        <v>1011</v>
      </c>
      <c r="C18" s="5" t="s">
        <v>56</v>
      </c>
      <c r="D18" s="5">
        <v>2</v>
      </c>
      <c r="E18" s="4" t="str">
        <f t="shared" si="1"/>
        <v>生鮮</v>
      </c>
      <c r="F18" s="115">
        <v>67</v>
      </c>
      <c r="G18" s="4" t="s">
        <v>814</v>
      </c>
      <c r="H18" s="4">
        <v>5</v>
      </c>
      <c r="I18" s="136" t="str">
        <f t="shared" si="2"/>
        <v>4922610112675</v>
      </c>
      <c r="J18" s="15" t="str">
        <f t="shared" si="0"/>
        <v>ほんまぐろ大トロ</v>
      </c>
    </row>
    <row r="19" spans="2:10" ht="13.5">
      <c r="B19" s="126">
        <v>1011</v>
      </c>
      <c r="C19" s="5" t="s">
        <v>56</v>
      </c>
      <c r="D19" s="5">
        <v>2</v>
      </c>
      <c r="E19" s="4" t="str">
        <f t="shared" si="1"/>
        <v>生鮮</v>
      </c>
      <c r="F19" s="115">
        <v>68</v>
      </c>
      <c r="G19" s="4" t="s">
        <v>815</v>
      </c>
      <c r="H19" s="4">
        <v>2</v>
      </c>
      <c r="I19" s="136" t="str">
        <f t="shared" si="2"/>
        <v>4922610112682</v>
      </c>
      <c r="J19" s="15" t="str">
        <f t="shared" si="0"/>
        <v>ほんまぐろ中トロ</v>
      </c>
    </row>
    <row r="20" spans="2:10" ht="13.5">
      <c r="B20" s="126">
        <v>1011</v>
      </c>
      <c r="C20" s="5" t="s">
        <v>56</v>
      </c>
      <c r="D20" s="5">
        <v>2</v>
      </c>
      <c r="E20" s="4" t="str">
        <f t="shared" si="1"/>
        <v>生鮮</v>
      </c>
      <c r="F20" s="115">
        <v>69</v>
      </c>
      <c r="G20" s="4" t="s">
        <v>816</v>
      </c>
      <c r="H20" s="4">
        <v>9</v>
      </c>
      <c r="I20" s="136" t="str">
        <f t="shared" si="2"/>
        <v>4922610112699</v>
      </c>
      <c r="J20" s="15" t="str">
        <f t="shared" si="0"/>
        <v>ほんまぐろ赤身</v>
      </c>
    </row>
    <row r="21" spans="2:10" ht="13.5">
      <c r="B21" s="126">
        <v>1011</v>
      </c>
      <c r="C21" s="5" t="s">
        <v>56</v>
      </c>
      <c r="D21" s="5">
        <v>2</v>
      </c>
      <c r="E21" s="4" t="str">
        <f t="shared" si="1"/>
        <v>生鮮</v>
      </c>
      <c r="F21" s="115">
        <v>70</v>
      </c>
      <c r="G21" s="4" t="s">
        <v>817</v>
      </c>
      <c r="H21" s="4">
        <v>5</v>
      </c>
      <c r="I21" s="136" t="str">
        <f t="shared" si="2"/>
        <v>4922610112705</v>
      </c>
      <c r="J21" s="15" t="str">
        <f t="shared" si="0"/>
        <v>ほんまぐろ卵</v>
      </c>
    </row>
    <row r="22" spans="2:10" ht="13.5">
      <c r="B22" s="126">
        <v>1011</v>
      </c>
      <c r="C22" s="5" t="s">
        <v>56</v>
      </c>
      <c r="D22" s="5">
        <v>2</v>
      </c>
      <c r="E22" s="4" t="str">
        <f t="shared" si="1"/>
        <v>生鮮</v>
      </c>
      <c r="F22" s="115">
        <v>71</v>
      </c>
      <c r="G22" s="4" t="s">
        <v>818</v>
      </c>
      <c r="H22" s="4">
        <v>2</v>
      </c>
      <c r="I22" s="136" t="str">
        <f t="shared" si="2"/>
        <v>4922610112712</v>
      </c>
      <c r="J22" s="15" t="str">
        <f t="shared" si="0"/>
        <v>ほんまぐろ卵巣</v>
      </c>
    </row>
    <row r="23" spans="2:10" ht="13.5">
      <c r="B23" s="126">
        <v>1011</v>
      </c>
      <c r="C23" s="5" t="s">
        <v>56</v>
      </c>
      <c r="D23" s="5">
        <v>2</v>
      </c>
      <c r="E23" s="4" t="str">
        <f t="shared" si="1"/>
        <v>生鮮</v>
      </c>
      <c r="F23" s="115">
        <v>72</v>
      </c>
      <c r="G23" s="4" t="s">
        <v>819</v>
      </c>
      <c r="H23" s="4">
        <v>9</v>
      </c>
      <c r="I23" s="136" t="str">
        <f t="shared" si="2"/>
        <v>4922610112729</v>
      </c>
      <c r="J23" s="15" t="str">
        <f t="shared" si="0"/>
        <v>ほんまぐろ白子</v>
      </c>
    </row>
    <row r="24" spans="2:10" ht="13.5">
      <c r="B24" s="126">
        <v>1011</v>
      </c>
      <c r="C24" s="5" t="s">
        <v>56</v>
      </c>
      <c r="D24" s="5">
        <v>2</v>
      </c>
      <c r="E24" s="4" t="str">
        <f t="shared" si="1"/>
        <v>生鮮</v>
      </c>
      <c r="F24" s="115">
        <v>73</v>
      </c>
      <c r="G24" s="4" t="s">
        <v>820</v>
      </c>
      <c r="H24" s="4">
        <v>6</v>
      </c>
      <c r="I24" s="136" t="str">
        <f t="shared" si="2"/>
        <v>4922610112736</v>
      </c>
      <c r="J24" s="15" t="str">
        <f t="shared" si="0"/>
        <v>ほんまぐろ正肉</v>
      </c>
    </row>
    <row r="25" spans="2:10" ht="13.5">
      <c r="B25" s="126">
        <v>1011</v>
      </c>
      <c r="C25" s="5" t="s">
        <v>56</v>
      </c>
      <c r="D25" s="5">
        <v>2</v>
      </c>
      <c r="E25" s="4" t="str">
        <f t="shared" si="1"/>
        <v>生鮮</v>
      </c>
      <c r="F25" s="115" t="s">
        <v>1046</v>
      </c>
      <c r="G25" s="4" t="s">
        <v>1047</v>
      </c>
      <c r="H25" s="4">
        <v>7</v>
      </c>
      <c r="I25" s="136" t="str">
        <f>CONCATENATE(49226,B25,D25,F25,H25)</f>
        <v>4922610112897</v>
      </c>
      <c r="J25" s="15" t="str">
        <f t="shared" si="0"/>
        <v>ほんまぐろその他</v>
      </c>
    </row>
    <row r="26" spans="2:10" ht="13.5">
      <c r="B26" s="126">
        <v>1011</v>
      </c>
      <c r="C26" s="5" t="s">
        <v>56</v>
      </c>
      <c r="D26" s="5">
        <v>3</v>
      </c>
      <c r="E26" s="4" t="str">
        <f t="shared" si="1"/>
        <v>冷凍</v>
      </c>
      <c r="F26" s="115" t="s">
        <v>824</v>
      </c>
      <c r="G26" s="4" t="s">
        <v>826</v>
      </c>
      <c r="H26" s="4">
        <v>9</v>
      </c>
      <c r="I26" s="136" t="str">
        <f>CONCATENATE(49226,B26,D26,F26,H26)</f>
        <v>4922610113009</v>
      </c>
      <c r="J26" s="15" t="str">
        <f t="shared" si="0"/>
        <v>冷凍ほんまぐろ</v>
      </c>
    </row>
    <row r="27" spans="2:10" ht="13.5">
      <c r="B27" s="126">
        <v>1011</v>
      </c>
      <c r="C27" s="5" t="s">
        <v>56</v>
      </c>
      <c r="D27" s="5">
        <v>3</v>
      </c>
      <c r="E27" s="4" t="str">
        <f t="shared" si="1"/>
        <v>冷凍</v>
      </c>
      <c r="F27" s="114" t="s">
        <v>802</v>
      </c>
      <c r="G27" s="4" t="s">
        <v>803</v>
      </c>
      <c r="H27" s="4">
        <v>0</v>
      </c>
      <c r="I27" s="136" t="str">
        <f t="shared" si="2"/>
        <v>4922610113030</v>
      </c>
      <c r="J27" s="15" t="str">
        <f t="shared" si="0"/>
        <v>冷凍ほんまぐろ半身</v>
      </c>
    </row>
    <row r="28" spans="2:10" ht="13.5">
      <c r="B28" s="126">
        <v>1011</v>
      </c>
      <c r="C28" s="5" t="s">
        <v>56</v>
      </c>
      <c r="D28" s="5">
        <v>3</v>
      </c>
      <c r="E28" s="4" t="str">
        <f t="shared" si="1"/>
        <v>冷凍</v>
      </c>
      <c r="F28" s="114" t="s">
        <v>961</v>
      </c>
      <c r="G28" s="4" t="s">
        <v>805</v>
      </c>
      <c r="H28" s="4">
        <v>1</v>
      </c>
      <c r="I28" s="136" t="str">
        <f t="shared" si="2"/>
        <v>4922610113061</v>
      </c>
      <c r="J28" s="15" t="str">
        <f t="shared" si="0"/>
        <v>冷凍ほんまぐろロイン/四つ割り</v>
      </c>
    </row>
    <row r="29" spans="2:10" ht="13.5">
      <c r="B29" s="126">
        <v>1011</v>
      </c>
      <c r="C29" s="5" t="s">
        <v>56</v>
      </c>
      <c r="D29" s="5">
        <v>3</v>
      </c>
      <c r="E29" s="4" t="str">
        <f t="shared" si="1"/>
        <v>冷凍</v>
      </c>
      <c r="F29" s="115">
        <v>12</v>
      </c>
      <c r="G29" s="4" t="s">
        <v>806</v>
      </c>
      <c r="H29" s="4">
        <v>2</v>
      </c>
      <c r="I29" s="136" t="str">
        <f t="shared" si="2"/>
        <v>4922610113122</v>
      </c>
      <c r="J29" s="15" t="str">
        <f t="shared" si="0"/>
        <v>冷凍ほんまぐろ柵</v>
      </c>
    </row>
    <row r="30" spans="2:10" ht="13.5">
      <c r="B30" s="126">
        <v>1011</v>
      </c>
      <c r="C30" s="5" t="s">
        <v>56</v>
      </c>
      <c r="D30" s="5">
        <v>3</v>
      </c>
      <c r="E30" s="4" t="str">
        <f t="shared" si="1"/>
        <v>冷凍</v>
      </c>
      <c r="F30" s="115">
        <v>51</v>
      </c>
      <c r="G30" s="4" t="s">
        <v>807</v>
      </c>
      <c r="H30" s="4">
        <v>1</v>
      </c>
      <c r="I30" s="136" t="str">
        <f t="shared" si="2"/>
        <v>4922610113511</v>
      </c>
      <c r="J30" s="15" t="str">
        <f t="shared" si="0"/>
        <v>冷凍ほんまぐろ頭</v>
      </c>
    </row>
    <row r="31" spans="2:10" ht="13.5">
      <c r="B31" s="126">
        <v>1011</v>
      </c>
      <c r="C31" s="5" t="s">
        <v>56</v>
      </c>
      <c r="D31" s="5">
        <v>3</v>
      </c>
      <c r="E31" s="4" t="str">
        <f t="shared" si="1"/>
        <v>冷凍</v>
      </c>
      <c r="F31" s="115">
        <v>52</v>
      </c>
      <c r="G31" s="4" t="s">
        <v>962</v>
      </c>
      <c r="H31" s="4">
        <v>8</v>
      </c>
      <c r="I31" s="136" t="str">
        <f t="shared" si="2"/>
        <v>4922610113528</v>
      </c>
      <c r="J31" s="15" t="str">
        <f t="shared" si="0"/>
        <v>冷凍ほんまぐろかま</v>
      </c>
    </row>
    <row r="32" spans="2:10" ht="13.5">
      <c r="B32" s="126">
        <v>1011</v>
      </c>
      <c r="C32" s="5" t="s">
        <v>56</v>
      </c>
      <c r="D32" s="5">
        <v>3</v>
      </c>
      <c r="E32" s="4" t="str">
        <f t="shared" si="1"/>
        <v>冷凍</v>
      </c>
      <c r="F32" s="115">
        <v>53</v>
      </c>
      <c r="G32" s="4" t="s">
        <v>808</v>
      </c>
      <c r="H32" s="4">
        <v>5</v>
      </c>
      <c r="I32" s="136" t="str">
        <f t="shared" si="2"/>
        <v>4922610113535</v>
      </c>
      <c r="J32" s="15" t="str">
        <f t="shared" si="0"/>
        <v>冷凍ほんまぐろほほ肉</v>
      </c>
    </row>
    <row r="33" spans="2:10" ht="13.5">
      <c r="B33" s="126">
        <v>1011</v>
      </c>
      <c r="C33" s="5" t="s">
        <v>56</v>
      </c>
      <c r="D33" s="5">
        <v>3</v>
      </c>
      <c r="E33" s="4" t="str">
        <f t="shared" si="1"/>
        <v>冷凍</v>
      </c>
      <c r="F33" s="115">
        <v>54</v>
      </c>
      <c r="G33" s="4" t="s">
        <v>963</v>
      </c>
      <c r="H33" s="4">
        <v>2</v>
      </c>
      <c r="I33" s="136" t="str">
        <f t="shared" si="2"/>
        <v>4922610113542</v>
      </c>
      <c r="J33" s="15" t="str">
        <f t="shared" si="0"/>
        <v>冷凍ほんまぐろハラモ</v>
      </c>
    </row>
    <row r="34" spans="2:10" ht="13.5">
      <c r="B34" s="126">
        <v>1011</v>
      </c>
      <c r="C34" s="5" t="s">
        <v>56</v>
      </c>
      <c r="D34" s="5">
        <v>3</v>
      </c>
      <c r="E34" s="4" t="str">
        <f t="shared" si="1"/>
        <v>冷凍</v>
      </c>
      <c r="F34" s="115">
        <v>55</v>
      </c>
      <c r="G34" s="4" t="s">
        <v>964</v>
      </c>
      <c r="H34" s="4">
        <v>9</v>
      </c>
      <c r="I34" s="136" t="str">
        <f t="shared" si="2"/>
        <v>4922610113559</v>
      </c>
      <c r="J34" s="15" t="str">
        <f t="shared" si="0"/>
        <v>冷凍ほんまぐろハラス</v>
      </c>
    </row>
    <row r="35" spans="2:10" ht="13.5">
      <c r="B35" s="126">
        <v>1011</v>
      </c>
      <c r="C35" s="5" t="s">
        <v>56</v>
      </c>
      <c r="D35" s="5">
        <v>3</v>
      </c>
      <c r="E35" s="4" t="str">
        <f t="shared" si="1"/>
        <v>冷凍</v>
      </c>
      <c r="F35" s="115">
        <v>56</v>
      </c>
      <c r="G35" s="4" t="s">
        <v>809</v>
      </c>
      <c r="H35" s="4">
        <v>6</v>
      </c>
      <c r="I35" s="136" t="str">
        <f t="shared" si="2"/>
        <v>4922610113566</v>
      </c>
      <c r="J35" s="15" t="str">
        <f t="shared" si="0"/>
        <v>冷凍ほんまぐろかま下</v>
      </c>
    </row>
    <row r="36" spans="2:10" ht="13.5">
      <c r="B36" s="126">
        <v>1011</v>
      </c>
      <c r="C36" s="5" t="s">
        <v>56</v>
      </c>
      <c r="D36" s="5">
        <v>3</v>
      </c>
      <c r="E36" s="4" t="str">
        <f t="shared" si="1"/>
        <v>冷凍</v>
      </c>
      <c r="F36" s="115">
        <v>59</v>
      </c>
      <c r="G36" s="4" t="s">
        <v>810</v>
      </c>
      <c r="H36" s="4">
        <v>7</v>
      </c>
      <c r="I36" s="136" t="str">
        <f t="shared" si="2"/>
        <v>4922610113597</v>
      </c>
      <c r="J36" s="15" t="str">
        <f t="shared" si="0"/>
        <v>冷凍ほんまぐろ中落ち</v>
      </c>
    </row>
    <row r="37" spans="2:10" ht="13.5">
      <c r="B37" s="126">
        <v>1011</v>
      </c>
      <c r="C37" s="5" t="s">
        <v>56</v>
      </c>
      <c r="D37" s="5">
        <v>3</v>
      </c>
      <c r="E37" s="4" t="str">
        <f t="shared" si="1"/>
        <v>冷凍</v>
      </c>
      <c r="F37" s="115">
        <v>60</v>
      </c>
      <c r="G37" s="4" t="s">
        <v>811</v>
      </c>
      <c r="H37" s="4">
        <v>3</v>
      </c>
      <c r="I37" s="136" t="str">
        <f t="shared" si="2"/>
        <v>4922610113603</v>
      </c>
      <c r="J37" s="15" t="str">
        <f t="shared" si="0"/>
        <v>冷凍ほんまぐろ落し身</v>
      </c>
    </row>
    <row r="38" spans="2:10" ht="13.5">
      <c r="B38" s="126">
        <v>1011</v>
      </c>
      <c r="C38" s="5" t="s">
        <v>56</v>
      </c>
      <c r="D38" s="5">
        <v>3</v>
      </c>
      <c r="E38" s="4" t="str">
        <f t="shared" si="1"/>
        <v>冷凍</v>
      </c>
      <c r="F38" s="115">
        <v>65</v>
      </c>
      <c r="G38" s="4" t="s">
        <v>812</v>
      </c>
      <c r="H38" s="4">
        <v>8</v>
      </c>
      <c r="I38" s="136" t="str">
        <f t="shared" si="2"/>
        <v>4922610113658</v>
      </c>
      <c r="J38" s="15" t="str">
        <f t="shared" si="0"/>
        <v>冷凍ほんまぐろ背</v>
      </c>
    </row>
    <row r="39" spans="2:10" ht="13.5">
      <c r="B39" s="126">
        <v>1011</v>
      </c>
      <c r="C39" s="5" t="s">
        <v>56</v>
      </c>
      <c r="D39" s="5">
        <v>3</v>
      </c>
      <c r="E39" s="4" t="str">
        <f t="shared" si="1"/>
        <v>冷凍</v>
      </c>
      <c r="F39" s="115">
        <v>66</v>
      </c>
      <c r="G39" s="4" t="s">
        <v>813</v>
      </c>
      <c r="H39" s="4">
        <v>5</v>
      </c>
      <c r="I39" s="136" t="str">
        <f t="shared" si="2"/>
        <v>4922610113665</v>
      </c>
      <c r="J39" s="15" t="str">
        <f t="shared" si="0"/>
        <v>冷凍ほんまぐろ腹</v>
      </c>
    </row>
    <row r="40" spans="2:10" ht="13.5">
      <c r="B40" s="126">
        <v>1011</v>
      </c>
      <c r="C40" s="5" t="s">
        <v>56</v>
      </c>
      <c r="D40" s="5">
        <v>3</v>
      </c>
      <c r="E40" s="4" t="str">
        <f t="shared" si="1"/>
        <v>冷凍</v>
      </c>
      <c r="F40" s="115">
        <v>67</v>
      </c>
      <c r="G40" s="4" t="s">
        <v>814</v>
      </c>
      <c r="H40" s="4">
        <v>2</v>
      </c>
      <c r="I40" s="136" t="str">
        <f t="shared" si="2"/>
        <v>4922610113672</v>
      </c>
      <c r="J40" s="15" t="str">
        <f t="shared" si="0"/>
        <v>冷凍ほんまぐろ大トロ</v>
      </c>
    </row>
    <row r="41" spans="2:10" ht="13.5">
      <c r="B41" s="126">
        <v>1011</v>
      </c>
      <c r="C41" s="5" t="s">
        <v>56</v>
      </c>
      <c r="D41" s="5">
        <v>3</v>
      </c>
      <c r="E41" s="4" t="str">
        <f t="shared" si="1"/>
        <v>冷凍</v>
      </c>
      <c r="F41" s="115">
        <v>68</v>
      </c>
      <c r="G41" s="4" t="s">
        <v>815</v>
      </c>
      <c r="H41" s="4">
        <v>9</v>
      </c>
      <c r="I41" s="136" t="str">
        <f t="shared" si="2"/>
        <v>4922610113689</v>
      </c>
      <c r="J41" s="15" t="str">
        <f t="shared" si="0"/>
        <v>冷凍ほんまぐろ中トロ</v>
      </c>
    </row>
    <row r="42" spans="2:10" ht="13.5">
      <c r="B42" s="126">
        <v>1011</v>
      </c>
      <c r="C42" s="5" t="s">
        <v>56</v>
      </c>
      <c r="D42" s="5">
        <v>3</v>
      </c>
      <c r="E42" s="4" t="str">
        <f t="shared" si="1"/>
        <v>冷凍</v>
      </c>
      <c r="F42" s="115">
        <v>69</v>
      </c>
      <c r="G42" s="4" t="s">
        <v>816</v>
      </c>
      <c r="H42" s="4">
        <v>6</v>
      </c>
      <c r="I42" s="136" t="str">
        <f t="shared" si="2"/>
        <v>4922610113696</v>
      </c>
      <c r="J42" s="15" t="str">
        <f t="shared" si="0"/>
        <v>冷凍ほんまぐろ赤身</v>
      </c>
    </row>
    <row r="43" spans="2:10" ht="13.5">
      <c r="B43" s="126">
        <v>1011</v>
      </c>
      <c r="C43" s="5" t="s">
        <v>56</v>
      </c>
      <c r="D43" s="5">
        <v>3</v>
      </c>
      <c r="E43" s="4" t="str">
        <f t="shared" si="1"/>
        <v>冷凍</v>
      </c>
      <c r="F43" s="115">
        <v>70</v>
      </c>
      <c r="G43" s="4" t="s">
        <v>817</v>
      </c>
      <c r="H43" s="4">
        <v>2</v>
      </c>
      <c r="I43" s="136" t="str">
        <f t="shared" si="2"/>
        <v>4922610113702</v>
      </c>
      <c r="J43" s="15" t="str">
        <f t="shared" si="0"/>
        <v>冷凍ほんまぐろ卵</v>
      </c>
    </row>
    <row r="44" spans="2:10" ht="13.5">
      <c r="B44" s="126">
        <v>1011</v>
      </c>
      <c r="C44" s="5" t="s">
        <v>56</v>
      </c>
      <c r="D44" s="5">
        <v>3</v>
      </c>
      <c r="E44" s="4" t="str">
        <f t="shared" si="1"/>
        <v>冷凍</v>
      </c>
      <c r="F44" s="115">
        <v>71</v>
      </c>
      <c r="G44" s="4" t="s">
        <v>818</v>
      </c>
      <c r="H44" s="4">
        <v>9</v>
      </c>
      <c r="I44" s="136" t="str">
        <f t="shared" si="2"/>
        <v>4922610113719</v>
      </c>
      <c r="J44" s="15" t="str">
        <f t="shared" si="0"/>
        <v>冷凍ほんまぐろ卵巣</v>
      </c>
    </row>
    <row r="45" spans="2:10" ht="13.5">
      <c r="B45" s="126">
        <v>1011</v>
      </c>
      <c r="C45" s="5" t="s">
        <v>56</v>
      </c>
      <c r="D45" s="5">
        <v>3</v>
      </c>
      <c r="E45" s="4" t="str">
        <f t="shared" si="1"/>
        <v>冷凍</v>
      </c>
      <c r="F45" s="115">
        <v>72</v>
      </c>
      <c r="G45" s="4" t="s">
        <v>819</v>
      </c>
      <c r="H45" s="4">
        <v>6</v>
      </c>
      <c r="I45" s="136" t="str">
        <f t="shared" si="2"/>
        <v>4922610113726</v>
      </c>
      <c r="J45" s="15" t="str">
        <f t="shared" si="0"/>
        <v>冷凍ほんまぐろ白子</v>
      </c>
    </row>
    <row r="46" spans="2:10" ht="13.5">
      <c r="B46" s="126">
        <v>1011</v>
      </c>
      <c r="C46" s="5" t="s">
        <v>56</v>
      </c>
      <c r="D46" s="5">
        <v>3</v>
      </c>
      <c r="E46" s="4" t="str">
        <f t="shared" si="1"/>
        <v>冷凍</v>
      </c>
      <c r="F46" s="115">
        <v>73</v>
      </c>
      <c r="G46" s="4" t="s">
        <v>820</v>
      </c>
      <c r="H46" s="4">
        <v>3</v>
      </c>
      <c r="I46" s="136" t="str">
        <f t="shared" si="2"/>
        <v>4922610113733</v>
      </c>
      <c r="J46" s="15" t="str">
        <f t="shared" si="0"/>
        <v>冷凍ほんまぐろ正肉</v>
      </c>
    </row>
    <row r="47" spans="2:10" ht="13.5">
      <c r="B47" s="126">
        <v>1011</v>
      </c>
      <c r="C47" s="5" t="s">
        <v>56</v>
      </c>
      <c r="D47" s="5">
        <v>3</v>
      </c>
      <c r="E47" s="4" t="str">
        <f t="shared" si="1"/>
        <v>冷凍</v>
      </c>
      <c r="F47" s="115" t="s">
        <v>1046</v>
      </c>
      <c r="G47" s="4" t="s">
        <v>1047</v>
      </c>
      <c r="H47" s="4">
        <v>4</v>
      </c>
      <c r="I47" s="136" t="str">
        <f>CONCATENATE(49226,B47,D47,F47,H47)</f>
        <v>4922610113894</v>
      </c>
      <c r="J47" s="15" t="str">
        <f t="shared" si="0"/>
        <v>冷凍ほんまぐろその他</v>
      </c>
    </row>
    <row r="48" spans="2:10" ht="13.5">
      <c r="B48" s="126">
        <v>1012</v>
      </c>
      <c r="C48" s="5" t="s">
        <v>57</v>
      </c>
      <c r="D48" s="5">
        <v>2</v>
      </c>
      <c r="E48" s="4" t="str">
        <f t="shared" si="1"/>
        <v>生鮮</v>
      </c>
      <c r="F48" s="115" t="s">
        <v>824</v>
      </c>
      <c r="G48" s="4" t="s">
        <v>826</v>
      </c>
      <c r="H48" s="4">
        <v>1</v>
      </c>
      <c r="I48" s="136" t="str">
        <f t="shared" si="2"/>
        <v>4922610122001</v>
      </c>
      <c r="J48" s="15" t="str">
        <f t="shared" si="0"/>
        <v>めじ</v>
      </c>
    </row>
    <row r="49" spans="2:10" ht="13.5">
      <c r="B49" s="126">
        <v>1012</v>
      </c>
      <c r="C49" s="5" t="s">
        <v>57</v>
      </c>
      <c r="D49" s="5">
        <v>2</v>
      </c>
      <c r="E49" s="4" t="str">
        <f t="shared" si="1"/>
        <v>生鮮</v>
      </c>
      <c r="F49" s="115" t="s">
        <v>802</v>
      </c>
      <c r="G49" s="4" t="s">
        <v>803</v>
      </c>
      <c r="H49" s="4">
        <v>2</v>
      </c>
      <c r="I49" s="136" t="str">
        <f t="shared" si="2"/>
        <v>4922610122032</v>
      </c>
      <c r="J49" s="15" t="str">
        <f t="shared" si="0"/>
        <v>めじ半身</v>
      </c>
    </row>
    <row r="50" spans="2:10" ht="13.5">
      <c r="B50" s="126">
        <v>1012</v>
      </c>
      <c r="C50" s="5" t="s">
        <v>57</v>
      </c>
      <c r="D50" s="5">
        <v>2</v>
      </c>
      <c r="E50" s="4" t="str">
        <f t="shared" si="1"/>
        <v>生鮮</v>
      </c>
      <c r="F50" s="115" t="s">
        <v>961</v>
      </c>
      <c r="G50" s="4" t="s">
        <v>805</v>
      </c>
      <c r="H50" s="4">
        <v>3</v>
      </c>
      <c r="I50" s="136" t="str">
        <f t="shared" si="2"/>
        <v>4922610122063</v>
      </c>
      <c r="J50" s="15" t="str">
        <f t="shared" si="0"/>
        <v>めじロイン/四つ割り</v>
      </c>
    </row>
    <row r="51" spans="2:10" ht="13.5">
      <c r="B51" s="126">
        <v>1012</v>
      </c>
      <c r="C51" s="5" t="s">
        <v>57</v>
      </c>
      <c r="D51" s="5">
        <v>2</v>
      </c>
      <c r="E51" s="4" t="str">
        <f t="shared" si="1"/>
        <v>生鮮</v>
      </c>
      <c r="F51" s="115" t="s">
        <v>965</v>
      </c>
      <c r="G51" s="4" t="s">
        <v>806</v>
      </c>
      <c r="H51" s="4">
        <v>4</v>
      </c>
      <c r="I51" s="136" t="str">
        <f t="shared" si="2"/>
        <v>4922610122124</v>
      </c>
      <c r="J51" s="15" t="str">
        <f t="shared" si="0"/>
        <v>めじ柵</v>
      </c>
    </row>
    <row r="52" spans="2:10" ht="13.5">
      <c r="B52" s="126">
        <v>1012</v>
      </c>
      <c r="C52" s="5" t="s">
        <v>57</v>
      </c>
      <c r="D52" s="5">
        <v>2</v>
      </c>
      <c r="E52" s="4" t="str">
        <f t="shared" si="1"/>
        <v>生鮮</v>
      </c>
      <c r="F52" s="115" t="s">
        <v>1048</v>
      </c>
      <c r="G52" s="4" t="s">
        <v>1047</v>
      </c>
      <c r="H52" s="4">
        <v>6</v>
      </c>
      <c r="I52" s="136" t="str">
        <f>CONCATENATE(49226,B52,D52,F52,H52)</f>
        <v>4922610122896</v>
      </c>
      <c r="J52" s="15" t="str">
        <f t="shared" si="0"/>
        <v>めじその他</v>
      </c>
    </row>
    <row r="53" spans="2:10" ht="13.5">
      <c r="B53" s="126">
        <v>1012</v>
      </c>
      <c r="C53" s="5" t="s">
        <v>57</v>
      </c>
      <c r="D53" s="5">
        <v>3</v>
      </c>
      <c r="E53" s="4" t="str">
        <f t="shared" si="1"/>
        <v>冷凍</v>
      </c>
      <c r="F53" s="115" t="s">
        <v>966</v>
      </c>
      <c r="G53" s="4" t="s">
        <v>826</v>
      </c>
      <c r="H53" s="4">
        <v>8</v>
      </c>
      <c r="I53" s="136" t="str">
        <f t="shared" si="2"/>
        <v>4922610123008</v>
      </c>
      <c r="J53" s="15" t="str">
        <f t="shared" si="0"/>
        <v>冷凍めじ</v>
      </c>
    </row>
    <row r="54" spans="2:10" ht="13.5">
      <c r="B54" s="126">
        <v>1012</v>
      </c>
      <c r="C54" s="5" t="s">
        <v>57</v>
      </c>
      <c r="D54" s="5">
        <v>3</v>
      </c>
      <c r="E54" s="4" t="str">
        <f t="shared" si="1"/>
        <v>冷凍</v>
      </c>
      <c r="F54" s="115" t="s">
        <v>967</v>
      </c>
      <c r="G54" s="4" t="s">
        <v>803</v>
      </c>
      <c r="H54" s="4">
        <v>9</v>
      </c>
      <c r="I54" s="136" t="str">
        <f t="shared" si="2"/>
        <v>4922610123039</v>
      </c>
      <c r="J54" s="15" t="str">
        <f t="shared" si="0"/>
        <v>冷凍めじ半身</v>
      </c>
    </row>
    <row r="55" spans="2:10" ht="13.5">
      <c r="B55" s="126">
        <v>1012</v>
      </c>
      <c r="C55" s="5" t="s">
        <v>57</v>
      </c>
      <c r="D55" s="5">
        <v>3</v>
      </c>
      <c r="E55" s="4" t="str">
        <f t="shared" si="1"/>
        <v>冷凍</v>
      </c>
      <c r="F55" s="115" t="s">
        <v>961</v>
      </c>
      <c r="G55" s="4" t="s">
        <v>805</v>
      </c>
      <c r="H55" s="4">
        <v>0</v>
      </c>
      <c r="I55" s="136" t="str">
        <f t="shared" si="2"/>
        <v>4922610123060</v>
      </c>
      <c r="J55" s="15" t="str">
        <f t="shared" si="0"/>
        <v>冷凍めじロイン/四つ割り</v>
      </c>
    </row>
    <row r="56" spans="2:10" ht="13.5">
      <c r="B56" s="126">
        <v>1012</v>
      </c>
      <c r="C56" s="5" t="s">
        <v>57</v>
      </c>
      <c r="D56" s="5">
        <v>3</v>
      </c>
      <c r="E56" s="4" t="str">
        <f t="shared" si="1"/>
        <v>冷凍</v>
      </c>
      <c r="F56" s="115" t="s">
        <v>965</v>
      </c>
      <c r="G56" s="4" t="s">
        <v>806</v>
      </c>
      <c r="H56" s="4">
        <v>1</v>
      </c>
      <c r="I56" s="136" t="str">
        <f>CONCATENATE(49226,B56,D56,F56,H56)</f>
        <v>4922610123121</v>
      </c>
      <c r="J56" s="15" t="str">
        <f t="shared" si="0"/>
        <v>冷凍めじ柵</v>
      </c>
    </row>
    <row r="57" spans="2:10" ht="13.5">
      <c r="B57" s="126">
        <v>1012</v>
      </c>
      <c r="C57" s="5" t="s">
        <v>57</v>
      </c>
      <c r="D57" s="5">
        <v>3</v>
      </c>
      <c r="E57" s="4" t="str">
        <f t="shared" si="1"/>
        <v>冷凍</v>
      </c>
      <c r="F57" s="115" t="s">
        <v>1046</v>
      </c>
      <c r="G57" s="4" t="s">
        <v>1047</v>
      </c>
      <c r="H57" s="4">
        <v>3</v>
      </c>
      <c r="I57" s="136" t="str">
        <f t="shared" si="2"/>
        <v>4922610123893</v>
      </c>
      <c r="J57" s="15" t="str">
        <f t="shared" si="0"/>
        <v>冷凍めじその他</v>
      </c>
    </row>
    <row r="58" spans="2:10" ht="13.5">
      <c r="B58" s="126">
        <v>1013</v>
      </c>
      <c r="C58" s="5" t="s">
        <v>58</v>
      </c>
      <c r="D58" s="5">
        <v>2</v>
      </c>
      <c r="E58" s="4" t="str">
        <f t="shared" si="1"/>
        <v>生鮮</v>
      </c>
      <c r="F58" s="115" t="s">
        <v>966</v>
      </c>
      <c r="G58" s="4" t="s">
        <v>826</v>
      </c>
      <c r="H58" s="4">
        <v>0</v>
      </c>
      <c r="I58" s="136" t="str">
        <f t="shared" si="2"/>
        <v>4922610132000</v>
      </c>
      <c r="J58" s="15" t="str">
        <f t="shared" si="0"/>
        <v>ほんまぐろ（蓄養）</v>
      </c>
    </row>
    <row r="59" spans="2:10" ht="13.5">
      <c r="B59" s="126">
        <v>1013</v>
      </c>
      <c r="C59" s="5" t="s">
        <v>58</v>
      </c>
      <c r="D59" s="5">
        <v>2</v>
      </c>
      <c r="E59" s="4" t="str">
        <f t="shared" si="1"/>
        <v>生鮮</v>
      </c>
      <c r="F59" s="115" t="s">
        <v>967</v>
      </c>
      <c r="G59" s="4" t="s">
        <v>803</v>
      </c>
      <c r="H59" s="4">
        <v>1</v>
      </c>
      <c r="I59" s="136" t="str">
        <f t="shared" si="2"/>
        <v>4922610132031</v>
      </c>
      <c r="J59" s="15" t="str">
        <f t="shared" si="0"/>
        <v>ほんまぐろ（蓄養）半身</v>
      </c>
    </row>
    <row r="60" spans="2:10" ht="13.5">
      <c r="B60" s="126">
        <v>1013</v>
      </c>
      <c r="C60" s="5" t="s">
        <v>58</v>
      </c>
      <c r="D60" s="5">
        <v>2</v>
      </c>
      <c r="E60" s="4" t="str">
        <f t="shared" si="1"/>
        <v>生鮮</v>
      </c>
      <c r="F60" s="115" t="s">
        <v>961</v>
      </c>
      <c r="G60" s="4" t="s">
        <v>805</v>
      </c>
      <c r="H60" s="4">
        <v>2</v>
      </c>
      <c r="I60" s="136" t="str">
        <f t="shared" si="2"/>
        <v>4922610132062</v>
      </c>
      <c r="J60" s="15" t="str">
        <f t="shared" si="0"/>
        <v>ほんまぐろ（蓄養）ロイン/四つ割り</v>
      </c>
    </row>
    <row r="61" spans="2:10" ht="13.5">
      <c r="B61" s="126">
        <v>1013</v>
      </c>
      <c r="C61" s="5" t="s">
        <v>58</v>
      </c>
      <c r="D61" s="5">
        <v>2</v>
      </c>
      <c r="E61" s="4" t="str">
        <f t="shared" si="1"/>
        <v>生鮮</v>
      </c>
      <c r="F61" s="115" t="s">
        <v>965</v>
      </c>
      <c r="G61" s="4" t="s">
        <v>806</v>
      </c>
      <c r="H61" s="4">
        <v>3</v>
      </c>
      <c r="I61" s="136" t="str">
        <f t="shared" si="2"/>
        <v>4922610132123</v>
      </c>
      <c r="J61" s="15" t="str">
        <f t="shared" si="0"/>
        <v>ほんまぐろ（蓄養）柵</v>
      </c>
    </row>
    <row r="62" spans="2:10" ht="13.5">
      <c r="B62" s="126">
        <v>1013</v>
      </c>
      <c r="C62" s="5" t="s">
        <v>58</v>
      </c>
      <c r="D62" s="5">
        <v>2</v>
      </c>
      <c r="E62" s="4" t="str">
        <f t="shared" si="1"/>
        <v>生鮮</v>
      </c>
      <c r="F62" s="115" t="s">
        <v>1046</v>
      </c>
      <c r="G62" s="4" t="s">
        <v>1047</v>
      </c>
      <c r="H62" s="4">
        <v>5</v>
      </c>
      <c r="I62" s="136" t="str">
        <f>CONCATENATE(49226,B62,D62,F62,H62)</f>
        <v>4922610132895</v>
      </c>
      <c r="J62" s="15" t="str">
        <f t="shared" si="0"/>
        <v>ほんまぐろ（蓄養）その他</v>
      </c>
    </row>
    <row r="63" spans="2:10" ht="13.5">
      <c r="B63" s="126">
        <v>1013</v>
      </c>
      <c r="C63" s="5" t="s">
        <v>58</v>
      </c>
      <c r="D63" s="5">
        <v>3</v>
      </c>
      <c r="E63" s="4" t="str">
        <f t="shared" si="1"/>
        <v>冷凍</v>
      </c>
      <c r="F63" s="115" t="s">
        <v>966</v>
      </c>
      <c r="G63" s="4" t="s">
        <v>826</v>
      </c>
      <c r="H63" s="4">
        <v>7</v>
      </c>
      <c r="I63" s="136" t="str">
        <f t="shared" si="2"/>
        <v>4922610133007</v>
      </c>
      <c r="J63" s="15" t="str">
        <f t="shared" si="0"/>
        <v>冷凍ほんまぐろ（蓄養）</v>
      </c>
    </row>
    <row r="64" spans="2:10" ht="13.5">
      <c r="B64" s="126">
        <v>1013</v>
      </c>
      <c r="C64" s="5" t="s">
        <v>58</v>
      </c>
      <c r="D64" s="5">
        <v>3</v>
      </c>
      <c r="E64" s="4" t="str">
        <f t="shared" si="1"/>
        <v>冷凍</v>
      </c>
      <c r="F64" s="115" t="s">
        <v>967</v>
      </c>
      <c r="G64" s="4" t="s">
        <v>803</v>
      </c>
      <c r="H64" s="4">
        <v>8</v>
      </c>
      <c r="I64" s="136" t="str">
        <f t="shared" si="2"/>
        <v>4922610133038</v>
      </c>
      <c r="J64" s="15" t="str">
        <f t="shared" si="0"/>
        <v>冷凍ほんまぐろ（蓄養）半身</v>
      </c>
    </row>
    <row r="65" spans="2:10" ht="13.5">
      <c r="B65" s="126">
        <v>1013</v>
      </c>
      <c r="C65" s="5" t="s">
        <v>58</v>
      </c>
      <c r="D65" s="5">
        <v>3</v>
      </c>
      <c r="E65" s="4" t="str">
        <f t="shared" si="1"/>
        <v>冷凍</v>
      </c>
      <c r="F65" s="115" t="s">
        <v>961</v>
      </c>
      <c r="G65" s="4" t="s">
        <v>805</v>
      </c>
      <c r="H65" s="4">
        <v>9</v>
      </c>
      <c r="I65" s="136" t="str">
        <f t="shared" si="2"/>
        <v>4922610133069</v>
      </c>
      <c r="J65" s="15" t="str">
        <f t="shared" si="0"/>
        <v>冷凍ほんまぐろ（蓄養）ロイン/四つ割り</v>
      </c>
    </row>
    <row r="66" spans="2:10" ht="13.5">
      <c r="B66" s="126">
        <v>1013</v>
      </c>
      <c r="C66" s="5" t="s">
        <v>58</v>
      </c>
      <c r="D66" s="5">
        <v>3</v>
      </c>
      <c r="E66" s="4" t="str">
        <f t="shared" si="1"/>
        <v>冷凍</v>
      </c>
      <c r="F66" s="115" t="s">
        <v>965</v>
      </c>
      <c r="G66" s="4" t="s">
        <v>806</v>
      </c>
      <c r="H66" s="4">
        <v>0</v>
      </c>
      <c r="I66" s="136" t="str">
        <f t="shared" si="2"/>
        <v>4922610133120</v>
      </c>
      <c r="J66" s="15" t="str">
        <f t="shared" si="0"/>
        <v>冷凍ほんまぐろ（蓄養）柵</v>
      </c>
    </row>
    <row r="67" spans="2:10" ht="13.5">
      <c r="B67" s="126">
        <v>1013</v>
      </c>
      <c r="C67" s="5" t="s">
        <v>58</v>
      </c>
      <c r="D67" s="5">
        <v>3</v>
      </c>
      <c r="E67" s="4" t="str">
        <f t="shared" si="1"/>
        <v>冷凍</v>
      </c>
      <c r="F67" s="115" t="s">
        <v>1048</v>
      </c>
      <c r="G67" s="4" t="s">
        <v>1047</v>
      </c>
      <c r="H67" s="4">
        <v>2</v>
      </c>
      <c r="I67" s="136" t="str">
        <f>CONCATENATE(49226,B67,D67,F67,H67)</f>
        <v>4922610133892</v>
      </c>
      <c r="J67" s="15" t="str">
        <f t="shared" si="0"/>
        <v>冷凍ほんまぐろ（蓄養）その他</v>
      </c>
    </row>
    <row r="68" spans="2:10" ht="13.5">
      <c r="B68" s="126">
        <v>1014</v>
      </c>
      <c r="C68" s="5" t="s">
        <v>59</v>
      </c>
      <c r="D68" s="5">
        <v>2</v>
      </c>
      <c r="E68" s="4" t="str">
        <f t="shared" si="1"/>
        <v>生鮮</v>
      </c>
      <c r="F68" s="115" t="s">
        <v>966</v>
      </c>
      <c r="G68" s="4" t="s">
        <v>826</v>
      </c>
      <c r="H68" s="4">
        <v>9</v>
      </c>
      <c r="I68" s="136" t="str">
        <f>CONCATENATE(49226,B68,D68,F68,H68)</f>
        <v>4922610142009</v>
      </c>
      <c r="J68" s="15" t="str">
        <f t="shared" si="0"/>
        <v>きわだ</v>
      </c>
    </row>
    <row r="69" spans="2:10" ht="13.5">
      <c r="B69" s="126">
        <v>1014</v>
      </c>
      <c r="C69" s="5" t="s">
        <v>59</v>
      </c>
      <c r="D69" s="5">
        <v>2</v>
      </c>
      <c r="E69" s="4" t="str">
        <f t="shared" si="1"/>
        <v>生鮮</v>
      </c>
      <c r="F69" s="115" t="s">
        <v>967</v>
      </c>
      <c r="G69" s="4" t="s">
        <v>803</v>
      </c>
      <c r="H69" s="4">
        <v>0</v>
      </c>
      <c r="I69" s="136" t="str">
        <f t="shared" si="2"/>
        <v>4922610142030</v>
      </c>
      <c r="J69" s="15" t="str">
        <f aca="true" t="shared" si="3" ref="J69:J132">CONCATENATE(IF(D69=2,"",E69),C69,IF(F69="00",,G69))</f>
        <v>きわだ半身</v>
      </c>
    </row>
    <row r="70" spans="2:10" ht="13.5">
      <c r="B70" s="126">
        <v>1014</v>
      </c>
      <c r="C70" s="5" t="s">
        <v>59</v>
      </c>
      <c r="D70" s="5">
        <v>2</v>
      </c>
      <c r="E70" s="4" t="str">
        <f t="shared" si="1"/>
        <v>生鮮</v>
      </c>
      <c r="F70" s="115" t="s">
        <v>961</v>
      </c>
      <c r="G70" s="4" t="s">
        <v>805</v>
      </c>
      <c r="H70" s="4">
        <v>1</v>
      </c>
      <c r="I70" s="136" t="str">
        <f t="shared" si="2"/>
        <v>4922610142061</v>
      </c>
      <c r="J70" s="15" t="str">
        <f t="shared" si="3"/>
        <v>きわだロイン/四つ割り</v>
      </c>
    </row>
    <row r="71" spans="2:10" ht="13.5">
      <c r="B71" s="126">
        <v>1014</v>
      </c>
      <c r="C71" s="5" t="s">
        <v>59</v>
      </c>
      <c r="D71" s="5">
        <v>2</v>
      </c>
      <c r="E71" s="4" t="str">
        <f t="shared" si="1"/>
        <v>生鮮</v>
      </c>
      <c r="F71" s="115" t="s">
        <v>965</v>
      </c>
      <c r="G71" s="4" t="s">
        <v>806</v>
      </c>
      <c r="H71" s="4">
        <v>2</v>
      </c>
      <c r="I71" s="136" t="str">
        <f t="shared" si="2"/>
        <v>4922610142122</v>
      </c>
      <c r="J71" s="15" t="str">
        <f t="shared" si="3"/>
        <v>きわだ柵</v>
      </c>
    </row>
    <row r="72" spans="2:10" ht="13.5">
      <c r="B72" s="126">
        <v>1014</v>
      </c>
      <c r="C72" s="5" t="s">
        <v>59</v>
      </c>
      <c r="D72" s="5">
        <v>2</v>
      </c>
      <c r="E72" s="4" t="str">
        <f t="shared" si="1"/>
        <v>生鮮</v>
      </c>
      <c r="F72" s="115" t="s">
        <v>1046</v>
      </c>
      <c r="G72" s="4" t="s">
        <v>1047</v>
      </c>
      <c r="H72" s="4">
        <v>4</v>
      </c>
      <c r="I72" s="136" t="str">
        <f>CONCATENATE(49226,B72,D72,F72,H72)</f>
        <v>4922610142894</v>
      </c>
      <c r="J72" s="15" t="str">
        <f t="shared" si="3"/>
        <v>きわだその他</v>
      </c>
    </row>
    <row r="73" spans="2:10" ht="13.5">
      <c r="B73" s="126">
        <v>1014</v>
      </c>
      <c r="C73" s="5" t="s">
        <v>59</v>
      </c>
      <c r="D73" s="5">
        <v>3</v>
      </c>
      <c r="E73" s="4" t="str">
        <f t="shared" si="1"/>
        <v>冷凍</v>
      </c>
      <c r="F73" s="115" t="s">
        <v>966</v>
      </c>
      <c r="G73" s="4" t="s">
        <v>826</v>
      </c>
      <c r="H73" s="4">
        <v>6</v>
      </c>
      <c r="I73" s="136" t="str">
        <f t="shared" si="2"/>
        <v>4922610143006</v>
      </c>
      <c r="J73" s="15" t="str">
        <f t="shared" si="3"/>
        <v>冷凍きわだ</v>
      </c>
    </row>
    <row r="74" spans="2:10" ht="13.5">
      <c r="B74" s="126">
        <v>1014</v>
      </c>
      <c r="C74" s="5" t="s">
        <v>59</v>
      </c>
      <c r="D74" s="5">
        <v>3</v>
      </c>
      <c r="E74" s="4" t="str">
        <f t="shared" si="1"/>
        <v>冷凍</v>
      </c>
      <c r="F74" s="115" t="s">
        <v>967</v>
      </c>
      <c r="G74" s="4" t="s">
        <v>803</v>
      </c>
      <c r="H74" s="4">
        <v>7</v>
      </c>
      <c r="I74" s="136" t="str">
        <f t="shared" si="2"/>
        <v>4922610143037</v>
      </c>
      <c r="J74" s="15" t="str">
        <f t="shared" si="3"/>
        <v>冷凍きわだ半身</v>
      </c>
    </row>
    <row r="75" spans="2:10" ht="13.5">
      <c r="B75" s="126">
        <v>1014</v>
      </c>
      <c r="C75" s="5" t="s">
        <v>59</v>
      </c>
      <c r="D75" s="5">
        <v>3</v>
      </c>
      <c r="E75" s="4" t="str">
        <f t="shared" si="1"/>
        <v>冷凍</v>
      </c>
      <c r="F75" s="115" t="s">
        <v>961</v>
      </c>
      <c r="G75" s="4" t="s">
        <v>805</v>
      </c>
      <c r="H75" s="4">
        <v>8</v>
      </c>
      <c r="I75" s="136" t="str">
        <f t="shared" si="2"/>
        <v>4922610143068</v>
      </c>
      <c r="J75" s="15" t="str">
        <f t="shared" si="3"/>
        <v>冷凍きわだロイン/四つ割り</v>
      </c>
    </row>
    <row r="76" spans="2:10" ht="13.5">
      <c r="B76" s="126">
        <v>1014</v>
      </c>
      <c r="C76" s="5" t="s">
        <v>59</v>
      </c>
      <c r="D76" s="5">
        <v>3</v>
      </c>
      <c r="E76" s="4" t="str">
        <f t="shared" si="1"/>
        <v>冷凍</v>
      </c>
      <c r="F76" s="115" t="s">
        <v>965</v>
      </c>
      <c r="G76" s="4" t="s">
        <v>806</v>
      </c>
      <c r="H76" s="4">
        <v>9</v>
      </c>
      <c r="I76" s="136" t="str">
        <f t="shared" si="2"/>
        <v>4922610143129</v>
      </c>
      <c r="J76" s="15" t="str">
        <f t="shared" si="3"/>
        <v>冷凍きわだ柵</v>
      </c>
    </row>
    <row r="77" spans="2:10" ht="13.5">
      <c r="B77" s="126">
        <v>1014</v>
      </c>
      <c r="C77" s="5" t="s">
        <v>59</v>
      </c>
      <c r="D77" s="5">
        <v>3</v>
      </c>
      <c r="E77" s="4" t="str">
        <f t="shared" si="1"/>
        <v>冷凍</v>
      </c>
      <c r="F77" s="115" t="s">
        <v>1049</v>
      </c>
      <c r="G77" s="4" t="s">
        <v>1047</v>
      </c>
      <c r="H77" s="4">
        <v>1</v>
      </c>
      <c r="I77" s="136" t="str">
        <f>CONCATENATE(49226,B77,D77,F77,H77)</f>
        <v>4922610143891</v>
      </c>
      <c r="J77" s="15" t="str">
        <f t="shared" si="3"/>
        <v>冷凍きわだその他</v>
      </c>
    </row>
    <row r="78" spans="2:10" ht="13.5">
      <c r="B78" s="126">
        <v>1015</v>
      </c>
      <c r="C78" s="5" t="s">
        <v>60</v>
      </c>
      <c r="D78" s="5">
        <v>2</v>
      </c>
      <c r="E78" s="4" t="str">
        <f aca="true" t="shared" si="4" ref="E78:E148">IF(D78=1,"活",IF(D78=2,"生鮮",IF(D78=3,"冷凍",IF(D78=4,"解凍",""))))</f>
        <v>生鮮</v>
      </c>
      <c r="F78" s="115" t="s">
        <v>966</v>
      </c>
      <c r="G78" s="4" t="s">
        <v>826</v>
      </c>
      <c r="H78" s="4">
        <v>8</v>
      </c>
      <c r="I78" s="136" t="str">
        <f>CONCATENATE(49226,B78,D78,F78,H78)</f>
        <v>4922610152008</v>
      </c>
      <c r="J78" s="15" t="str">
        <f t="shared" si="3"/>
        <v>きめじ</v>
      </c>
    </row>
    <row r="79" spans="2:10" ht="13.5">
      <c r="B79" s="126">
        <v>1015</v>
      </c>
      <c r="C79" s="5" t="s">
        <v>60</v>
      </c>
      <c r="D79" s="5">
        <v>2</v>
      </c>
      <c r="E79" s="4" t="str">
        <f t="shared" si="4"/>
        <v>生鮮</v>
      </c>
      <c r="F79" s="115" t="s">
        <v>967</v>
      </c>
      <c r="G79" s="4" t="s">
        <v>803</v>
      </c>
      <c r="H79" s="4">
        <v>9</v>
      </c>
      <c r="I79" s="136" t="str">
        <f aca="true" t="shared" si="5" ref="I79:I142">CONCATENATE(49226,B79,D79,F79,H79)</f>
        <v>4922610152039</v>
      </c>
      <c r="J79" s="15" t="str">
        <f t="shared" si="3"/>
        <v>きめじ半身</v>
      </c>
    </row>
    <row r="80" spans="2:10" ht="13.5">
      <c r="B80" s="126">
        <v>1015</v>
      </c>
      <c r="C80" s="5" t="s">
        <v>60</v>
      </c>
      <c r="D80" s="5">
        <v>2</v>
      </c>
      <c r="E80" s="4" t="str">
        <f t="shared" si="4"/>
        <v>生鮮</v>
      </c>
      <c r="F80" s="115" t="s">
        <v>961</v>
      </c>
      <c r="G80" s="4" t="s">
        <v>805</v>
      </c>
      <c r="H80" s="4">
        <v>0</v>
      </c>
      <c r="I80" s="136" t="str">
        <f t="shared" si="5"/>
        <v>4922610152060</v>
      </c>
      <c r="J80" s="15" t="str">
        <f t="shared" si="3"/>
        <v>きめじロイン/四つ割り</v>
      </c>
    </row>
    <row r="81" spans="2:10" ht="13.5">
      <c r="B81" s="126">
        <v>1015</v>
      </c>
      <c r="C81" s="5" t="s">
        <v>60</v>
      </c>
      <c r="D81" s="5">
        <v>2</v>
      </c>
      <c r="E81" s="4" t="str">
        <f t="shared" si="4"/>
        <v>生鮮</v>
      </c>
      <c r="F81" s="115" t="s">
        <v>965</v>
      </c>
      <c r="G81" s="4" t="s">
        <v>806</v>
      </c>
      <c r="H81" s="4">
        <v>1</v>
      </c>
      <c r="I81" s="136" t="str">
        <f t="shared" si="5"/>
        <v>4922610152121</v>
      </c>
      <c r="J81" s="15" t="str">
        <f t="shared" si="3"/>
        <v>きめじ柵</v>
      </c>
    </row>
    <row r="82" spans="2:10" ht="13.5">
      <c r="B82" s="126">
        <v>1015</v>
      </c>
      <c r="C82" s="5" t="s">
        <v>60</v>
      </c>
      <c r="D82" s="5">
        <v>2</v>
      </c>
      <c r="E82" s="4" t="str">
        <f t="shared" si="4"/>
        <v>生鮮</v>
      </c>
      <c r="F82" s="115" t="s">
        <v>1050</v>
      </c>
      <c r="G82" s="4" t="s">
        <v>1047</v>
      </c>
      <c r="H82" s="4">
        <v>3</v>
      </c>
      <c r="I82" s="136" t="str">
        <f>CONCATENATE(49226,B82,D82,F82,H82)</f>
        <v>4922610152893</v>
      </c>
      <c r="J82" s="15" t="str">
        <f t="shared" si="3"/>
        <v>きめじその他</v>
      </c>
    </row>
    <row r="83" spans="2:10" ht="13.5">
      <c r="B83" s="126">
        <v>1015</v>
      </c>
      <c r="C83" s="5" t="s">
        <v>60</v>
      </c>
      <c r="D83" s="5">
        <v>3</v>
      </c>
      <c r="E83" s="4" t="str">
        <f t="shared" si="4"/>
        <v>冷凍</v>
      </c>
      <c r="F83" s="115" t="s">
        <v>966</v>
      </c>
      <c r="G83" s="4" t="s">
        <v>826</v>
      </c>
      <c r="H83" s="4">
        <v>5</v>
      </c>
      <c r="I83" s="136" t="str">
        <f t="shared" si="5"/>
        <v>4922610153005</v>
      </c>
      <c r="J83" s="15" t="str">
        <f t="shared" si="3"/>
        <v>冷凍きめじ</v>
      </c>
    </row>
    <row r="84" spans="2:10" ht="13.5">
      <c r="B84" s="126">
        <v>1015</v>
      </c>
      <c r="C84" s="5" t="s">
        <v>60</v>
      </c>
      <c r="D84" s="5">
        <v>3</v>
      </c>
      <c r="E84" s="4" t="str">
        <f t="shared" si="4"/>
        <v>冷凍</v>
      </c>
      <c r="F84" s="115" t="s">
        <v>967</v>
      </c>
      <c r="G84" s="4" t="s">
        <v>803</v>
      </c>
      <c r="H84" s="4">
        <v>6</v>
      </c>
      <c r="I84" s="136" t="str">
        <f t="shared" si="5"/>
        <v>4922610153036</v>
      </c>
      <c r="J84" s="15" t="str">
        <f t="shared" si="3"/>
        <v>冷凍きめじ半身</v>
      </c>
    </row>
    <row r="85" spans="2:10" ht="13.5">
      <c r="B85" s="126">
        <v>1015</v>
      </c>
      <c r="C85" s="5" t="s">
        <v>60</v>
      </c>
      <c r="D85" s="5">
        <v>3</v>
      </c>
      <c r="E85" s="4" t="str">
        <f t="shared" si="4"/>
        <v>冷凍</v>
      </c>
      <c r="F85" s="115" t="s">
        <v>961</v>
      </c>
      <c r="G85" s="4" t="s">
        <v>805</v>
      </c>
      <c r="H85" s="4">
        <v>7</v>
      </c>
      <c r="I85" s="136" t="str">
        <f t="shared" si="5"/>
        <v>4922610153067</v>
      </c>
      <c r="J85" s="15" t="str">
        <f t="shared" si="3"/>
        <v>冷凍きめじロイン/四つ割り</v>
      </c>
    </row>
    <row r="86" spans="2:10" ht="13.5">
      <c r="B86" s="126">
        <v>1015</v>
      </c>
      <c r="C86" s="5" t="s">
        <v>60</v>
      </c>
      <c r="D86" s="5">
        <v>3</v>
      </c>
      <c r="E86" s="4" t="str">
        <f t="shared" si="4"/>
        <v>冷凍</v>
      </c>
      <c r="F86" s="115" t="s">
        <v>965</v>
      </c>
      <c r="G86" s="4" t="s">
        <v>806</v>
      </c>
      <c r="H86" s="4">
        <v>8</v>
      </c>
      <c r="I86" s="136" t="str">
        <f t="shared" si="5"/>
        <v>4922610153128</v>
      </c>
      <c r="J86" s="15" t="str">
        <f t="shared" si="3"/>
        <v>冷凍きめじ柵</v>
      </c>
    </row>
    <row r="87" spans="2:10" ht="13.5">
      <c r="B87" s="126">
        <v>1015</v>
      </c>
      <c r="C87" s="5" t="s">
        <v>60</v>
      </c>
      <c r="D87" s="5">
        <v>3</v>
      </c>
      <c r="E87" s="4" t="str">
        <f t="shared" si="4"/>
        <v>冷凍</v>
      </c>
      <c r="F87" s="115" t="s">
        <v>1049</v>
      </c>
      <c r="G87" s="4" t="s">
        <v>1047</v>
      </c>
      <c r="H87" s="4">
        <v>0</v>
      </c>
      <c r="I87" s="136" t="str">
        <f>CONCATENATE(49226,B87,D87,F87,H87)</f>
        <v>4922610153890</v>
      </c>
      <c r="J87" s="15" t="str">
        <f t="shared" si="3"/>
        <v>冷凍きめじその他</v>
      </c>
    </row>
    <row r="88" spans="2:10" ht="13.5">
      <c r="B88" s="126">
        <v>1016</v>
      </c>
      <c r="C88" s="5" t="s">
        <v>61</v>
      </c>
      <c r="D88" s="5">
        <v>2</v>
      </c>
      <c r="E88" s="4" t="str">
        <f t="shared" si="4"/>
        <v>生鮮</v>
      </c>
      <c r="F88" s="115" t="s">
        <v>966</v>
      </c>
      <c r="G88" s="4" t="s">
        <v>826</v>
      </c>
      <c r="H88" s="4">
        <v>7</v>
      </c>
      <c r="I88" s="136" t="str">
        <f>CONCATENATE(49226,B88,D88,F88,H88)</f>
        <v>4922610162007</v>
      </c>
      <c r="J88" s="15" t="str">
        <f t="shared" si="3"/>
        <v>めばち</v>
      </c>
    </row>
    <row r="89" spans="2:10" ht="13.5">
      <c r="B89" s="126">
        <v>1016</v>
      </c>
      <c r="C89" s="5" t="s">
        <v>61</v>
      </c>
      <c r="D89" s="5">
        <v>2</v>
      </c>
      <c r="E89" s="4" t="str">
        <f t="shared" si="4"/>
        <v>生鮮</v>
      </c>
      <c r="F89" s="115" t="s">
        <v>967</v>
      </c>
      <c r="G89" s="4" t="s">
        <v>803</v>
      </c>
      <c r="H89" s="4">
        <v>8</v>
      </c>
      <c r="I89" s="136" t="str">
        <f t="shared" si="5"/>
        <v>4922610162038</v>
      </c>
      <c r="J89" s="15" t="str">
        <f t="shared" si="3"/>
        <v>めばち半身</v>
      </c>
    </row>
    <row r="90" spans="2:10" ht="13.5">
      <c r="B90" s="126">
        <v>1016</v>
      </c>
      <c r="C90" s="5" t="s">
        <v>61</v>
      </c>
      <c r="D90" s="5">
        <v>2</v>
      </c>
      <c r="E90" s="4" t="str">
        <f t="shared" si="4"/>
        <v>生鮮</v>
      </c>
      <c r="F90" s="115" t="s">
        <v>961</v>
      </c>
      <c r="G90" s="4" t="s">
        <v>805</v>
      </c>
      <c r="H90" s="4">
        <v>9</v>
      </c>
      <c r="I90" s="136" t="str">
        <f t="shared" si="5"/>
        <v>4922610162069</v>
      </c>
      <c r="J90" s="15" t="str">
        <f t="shared" si="3"/>
        <v>めばちロイン/四つ割り</v>
      </c>
    </row>
    <row r="91" spans="2:10" ht="13.5">
      <c r="B91" s="126">
        <v>1016</v>
      </c>
      <c r="C91" s="5" t="s">
        <v>61</v>
      </c>
      <c r="D91" s="5">
        <v>2</v>
      </c>
      <c r="E91" s="4" t="str">
        <f t="shared" si="4"/>
        <v>生鮮</v>
      </c>
      <c r="F91" s="115" t="s">
        <v>965</v>
      </c>
      <c r="G91" s="4" t="s">
        <v>806</v>
      </c>
      <c r="H91" s="4">
        <v>0</v>
      </c>
      <c r="I91" s="136" t="str">
        <f t="shared" si="5"/>
        <v>4922610162120</v>
      </c>
      <c r="J91" s="15" t="str">
        <f t="shared" si="3"/>
        <v>めばち柵</v>
      </c>
    </row>
    <row r="92" spans="2:10" ht="13.5">
      <c r="B92" s="126">
        <v>1016</v>
      </c>
      <c r="C92" s="5" t="s">
        <v>61</v>
      </c>
      <c r="D92" s="5">
        <v>2</v>
      </c>
      <c r="E92" s="4" t="str">
        <f t="shared" si="4"/>
        <v>生鮮</v>
      </c>
      <c r="F92" s="115" t="s">
        <v>968</v>
      </c>
      <c r="G92" s="4" t="s">
        <v>807</v>
      </c>
      <c r="H92" s="4">
        <v>9</v>
      </c>
      <c r="I92" s="136" t="str">
        <f t="shared" si="5"/>
        <v>4922610162519</v>
      </c>
      <c r="J92" s="15" t="str">
        <f t="shared" si="3"/>
        <v>めばち頭</v>
      </c>
    </row>
    <row r="93" spans="2:10" ht="13.5">
      <c r="B93" s="126">
        <v>1016</v>
      </c>
      <c r="C93" s="5" t="s">
        <v>61</v>
      </c>
      <c r="D93" s="5">
        <v>2</v>
      </c>
      <c r="E93" s="4" t="str">
        <f t="shared" si="4"/>
        <v>生鮮</v>
      </c>
      <c r="F93" s="115" t="s">
        <v>969</v>
      </c>
      <c r="G93" s="4" t="s">
        <v>962</v>
      </c>
      <c r="H93" s="4">
        <v>6</v>
      </c>
      <c r="I93" s="136" t="str">
        <f t="shared" si="5"/>
        <v>4922610162526</v>
      </c>
      <c r="J93" s="15" t="str">
        <f t="shared" si="3"/>
        <v>めばちかま</v>
      </c>
    </row>
    <row r="94" spans="2:10" ht="13.5">
      <c r="B94" s="126">
        <v>1016</v>
      </c>
      <c r="C94" s="5" t="s">
        <v>61</v>
      </c>
      <c r="D94" s="5">
        <v>2</v>
      </c>
      <c r="E94" s="4" t="str">
        <f t="shared" si="4"/>
        <v>生鮮</v>
      </c>
      <c r="F94" s="115" t="s">
        <v>970</v>
      </c>
      <c r="G94" s="4" t="s">
        <v>808</v>
      </c>
      <c r="H94" s="4">
        <v>3</v>
      </c>
      <c r="I94" s="136" t="str">
        <f t="shared" si="5"/>
        <v>4922610162533</v>
      </c>
      <c r="J94" s="15" t="str">
        <f t="shared" si="3"/>
        <v>めばちほほ肉</v>
      </c>
    </row>
    <row r="95" spans="2:10" ht="13.5">
      <c r="B95" s="126">
        <v>1016</v>
      </c>
      <c r="C95" s="5" t="s">
        <v>61</v>
      </c>
      <c r="D95" s="5">
        <v>2</v>
      </c>
      <c r="E95" s="4" t="str">
        <f t="shared" si="4"/>
        <v>生鮮</v>
      </c>
      <c r="F95" s="115" t="s">
        <v>971</v>
      </c>
      <c r="G95" s="4" t="s">
        <v>963</v>
      </c>
      <c r="H95" s="4">
        <v>0</v>
      </c>
      <c r="I95" s="136" t="str">
        <f t="shared" si="5"/>
        <v>4922610162540</v>
      </c>
      <c r="J95" s="15" t="str">
        <f t="shared" si="3"/>
        <v>めばちハラモ</v>
      </c>
    </row>
    <row r="96" spans="2:10" ht="13.5">
      <c r="B96" s="126">
        <v>1016</v>
      </c>
      <c r="C96" s="5" t="s">
        <v>61</v>
      </c>
      <c r="D96" s="5">
        <v>2</v>
      </c>
      <c r="E96" s="4" t="str">
        <f t="shared" si="4"/>
        <v>生鮮</v>
      </c>
      <c r="F96" s="115" t="s">
        <v>972</v>
      </c>
      <c r="G96" s="4" t="s">
        <v>964</v>
      </c>
      <c r="H96" s="4">
        <v>7</v>
      </c>
      <c r="I96" s="136" t="str">
        <f t="shared" si="5"/>
        <v>4922610162557</v>
      </c>
      <c r="J96" s="15" t="str">
        <f t="shared" si="3"/>
        <v>めばちハラス</v>
      </c>
    </row>
    <row r="97" spans="2:10" ht="13.5">
      <c r="B97" s="126">
        <v>1016</v>
      </c>
      <c r="C97" s="5" t="s">
        <v>61</v>
      </c>
      <c r="D97" s="5">
        <v>2</v>
      </c>
      <c r="E97" s="4" t="str">
        <f t="shared" si="4"/>
        <v>生鮮</v>
      </c>
      <c r="F97" s="115" t="s">
        <v>973</v>
      </c>
      <c r="G97" s="4" t="s">
        <v>809</v>
      </c>
      <c r="H97" s="4">
        <v>4</v>
      </c>
      <c r="I97" s="136" t="str">
        <f t="shared" si="5"/>
        <v>4922610162564</v>
      </c>
      <c r="J97" s="15" t="str">
        <f t="shared" si="3"/>
        <v>めばちかま下</v>
      </c>
    </row>
    <row r="98" spans="2:10" ht="13.5">
      <c r="B98" s="126">
        <v>1016</v>
      </c>
      <c r="C98" s="5" t="s">
        <v>61</v>
      </c>
      <c r="D98" s="5">
        <v>2</v>
      </c>
      <c r="E98" s="4" t="str">
        <f t="shared" si="4"/>
        <v>生鮮</v>
      </c>
      <c r="F98" s="115" t="s">
        <v>974</v>
      </c>
      <c r="G98" s="4" t="s">
        <v>810</v>
      </c>
      <c r="H98" s="4">
        <v>5</v>
      </c>
      <c r="I98" s="136" t="str">
        <f t="shared" si="5"/>
        <v>4922610162595</v>
      </c>
      <c r="J98" s="15" t="str">
        <f t="shared" si="3"/>
        <v>めばち中落ち</v>
      </c>
    </row>
    <row r="99" spans="2:10" ht="13.5">
      <c r="B99" s="126">
        <v>1016</v>
      </c>
      <c r="C99" s="5" t="s">
        <v>61</v>
      </c>
      <c r="D99" s="5">
        <v>2</v>
      </c>
      <c r="E99" s="4" t="str">
        <f t="shared" si="4"/>
        <v>生鮮</v>
      </c>
      <c r="F99" s="115" t="s">
        <v>975</v>
      </c>
      <c r="G99" s="4" t="s">
        <v>811</v>
      </c>
      <c r="H99" s="4">
        <v>1</v>
      </c>
      <c r="I99" s="136" t="str">
        <f t="shared" si="5"/>
        <v>4922610162601</v>
      </c>
      <c r="J99" s="15" t="str">
        <f t="shared" si="3"/>
        <v>めばち落し身</v>
      </c>
    </row>
    <row r="100" spans="2:10" ht="13.5">
      <c r="B100" s="126">
        <v>1016</v>
      </c>
      <c r="C100" s="5" t="s">
        <v>61</v>
      </c>
      <c r="D100" s="5">
        <v>2</v>
      </c>
      <c r="E100" s="4" t="str">
        <f t="shared" si="4"/>
        <v>生鮮</v>
      </c>
      <c r="F100" s="115" t="s">
        <v>976</v>
      </c>
      <c r="G100" s="4" t="s">
        <v>812</v>
      </c>
      <c r="H100" s="4">
        <v>6</v>
      </c>
      <c r="I100" s="136" t="str">
        <f t="shared" si="5"/>
        <v>4922610162656</v>
      </c>
      <c r="J100" s="15" t="str">
        <f t="shared" si="3"/>
        <v>めばち背</v>
      </c>
    </row>
    <row r="101" spans="2:10" ht="13.5">
      <c r="B101" s="126">
        <v>1016</v>
      </c>
      <c r="C101" s="5" t="s">
        <v>61</v>
      </c>
      <c r="D101" s="5">
        <v>2</v>
      </c>
      <c r="E101" s="4" t="str">
        <f t="shared" si="4"/>
        <v>生鮮</v>
      </c>
      <c r="F101" s="115" t="s">
        <v>977</v>
      </c>
      <c r="G101" s="4" t="s">
        <v>813</v>
      </c>
      <c r="H101" s="4">
        <v>3</v>
      </c>
      <c r="I101" s="136" t="str">
        <f t="shared" si="5"/>
        <v>4922610162663</v>
      </c>
      <c r="J101" s="15" t="str">
        <f t="shared" si="3"/>
        <v>めばち腹</v>
      </c>
    </row>
    <row r="102" spans="2:10" ht="13.5">
      <c r="B102" s="126">
        <v>1016</v>
      </c>
      <c r="C102" s="5" t="s">
        <v>61</v>
      </c>
      <c r="D102" s="5">
        <v>2</v>
      </c>
      <c r="E102" s="4" t="str">
        <f t="shared" si="4"/>
        <v>生鮮</v>
      </c>
      <c r="F102" s="115" t="s">
        <v>978</v>
      </c>
      <c r="G102" s="4" t="s">
        <v>814</v>
      </c>
      <c r="H102" s="4">
        <v>0</v>
      </c>
      <c r="I102" s="136" t="str">
        <f t="shared" si="5"/>
        <v>4922610162670</v>
      </c>
      <c r="J102" s="15" t="str">
        <f t="shared" si="3"/>
        <v>めばち大トロ</v>
      </c>
    </row>
    <row r="103" spans="2:10" ht="13.5">
      <c r="B103" s="126">
        <v>1016</v>
      </c>
      <c r="C103" s="5" t="s">
        <v>61</v>
      </c>
      <c r="D103" s="5">
        <v>2</v>
      </c>
      <c r="E103" s="4" t="str">
        <f t="shared" si="4"/>
        <v>生鮮</v>
      </c>
      <c r="F103" s="115" t="s">
        <v>979</v>
      </c>
      <c r="G103" s="4" t="s">
        <v>815</v>
      </c>
      <c r="H103" s="4">
        <v>7</v>
      </c>
      <c r="I103" s="136" t="str">
        <f t="shared" si="5"/>
        <v>4922610162687</v>
      </c>
      <c r="J103" s="15" t="str">
        <f t="shared" si="3"/>
        <v>めばち中トロ</v>
      </c>
    </row>
    <row r="104" spans="2:10" ht="13.5">
      <c r="B104" s="126">
        <v>1016</v>
      </c>
      <c r="C104" s="5" t="s">
        <v>61</v>
      </c>
      <c r="D104" s="5">
        <v>2</v>
      </c>
      <c r="E104" s="4" t="str">
        <f t="shared" si="4"/>
        <v>生鮮</v>
      </c>
      <c r="F104" s="115" t="s">
        <v>980</v>
      </c>
      <c r="G104" s="4" t="s">
        <v>816</v>
      </c>
      <c r="H104" s="4">
        <v>4</v>
      </c>
      <c r="I104" s="136" t="str">
        <f t="shared" si="5"/>
        <v>4922610162694</v>
      </c>
      <c r="J104" s="15" t="str">
        <f t="shared" si="3"/>
        <v>めばち赤身</v>
      </c>
    </row>
    <row r="105" spans="2:10" ht="13.5">
      <c r="B105" s="126">
        <v>1016</v>
      </c>
      <c r="C105" s="5" t="s">
        <v>61</v>
      </c>
      <c r="D105" s="5">
        <v>2</v>
      </c>
      <c r="E105" s="4" t="str">
        <f t="shared" si="4"/>
        <v>生鮮</v>
      </c>
      <c r="F105" s="115" t="s">
        <v>981</v>
      </c>
      <c r="G105" s="4" t="s">
        <v>820</v>
      </c>
      <c r="H105" s="4">
        <v>1</v>
      </c>
      <c r="I105" s="136" t="str">
        <f t="shared" si="5"/>
        <v>4922610162731</v>
      </c>
      <c r="J105" s="15" t="str">
        <f t="shared" si="3"/>
        <v>めばち正肉</v>
      </c>
    </row>
    <row r="106" spans="2:10" ht="13.5">
      <c r="B106" s="126">
        <v>1016</v>
      </c>
      <c r="C106" s="5" t="s">
        <v>61</v>
      </c>
      <c r="D106" s="5">
        <v>2</v>
      </c>
      <c r="E106" s="4" t="str">
        <f t="shared" si="4"/>
        <v>生鮮</v>
      </c>
      <c r="F106" s="115" t="s">
        <v>1046</v>
      </c>
      <c r="G106" s="4" t="s">
        <v>1047</v>
      </c>
      <c r="H106" s="4">
        <v>2</v>
      </c>
      <c r="I106" s="136" t="str">
        <f>CONCATENATE(49226,B106,D106,F106,H106)</f>
        <v>4922610162892</v>
      </c>
      <c r="J106" s="15" t="str">
        <f t="shared" si="3"/>
        <v>めばちその他</v>
      </c>
    </row>
    <row r="107" spans="2:10" ht="13.5">
      <c r="B107" s="126">
        <v>1016</v>
      </c>
      <c r="C107" s="5" t="s">
        <v>61</v>
      </c>
      <c r="D107" s="5">
        <v>3</v>
      </c>
      <c r="E107" s="4" t="str">
        <f t="shared" si="4"/>
        <v>冷凍</v>
      </c>
      <c r="F107" s="115" t="s">
        <v>824</v>
      </c>
      <c r="G107" s="4" t="s">
        <v>826</v>
      </c>
      <c r="H107" s="4">
        <v>4</v>
      </c>
      <c r="I107" s="136" t="str">
        <f t="shared" si="5"/>
        <v>4922610163004</v>
      </c>
      <c r="J107" s="15" t="str">
        <f t="shared" si="3"/>
        <v>冷凍めばち</v>
      </c>
    </row>
    <row r="108" spans="2:10" ht="13.5">
      <c r="B108" s="126">
        <v>1016</v>
      </c>
      <c r="C108" s="5" t="s">
        <v>61</v>
      </c>
      <c r="D108" s="5">
        <v>3</v>
      </c>
      <c r="E108" s="4" t="str">
        <f t="shared" si="4"/>
        <v>冷凍</v>
      </c>
      <c r="F108" s="115" t="s">
        <v>802</v>
      </c>
      <c r="G108" s="4" t="s">
        <v>803</v>
      </c>
      <c r="H108" s="4">
        <v>5</v>
      </c>
      <c r="I108" s="136" t="str">
        <f t="shared" si="5"/>
        <v>4922610163035</v>
      </c>
      <c r="J108" s="15" t="str">
        <f t="shared" si="3"/>
        <v>冷凍めばち半身</v>
      </c>
    </row>
    <row r="109" spans="2:10" ht="13.5">
      <c r="B109" s="126">
        <v>1016</v>
      </c>
      <c r="C109" s="5" t="s">
        <v>61</v>
      </c>
      <c r="D109" s="5">
        <v>3</v>
      </c>
      <c r="E109" s="4" t="str">
        <f t="shared" si="4"/>
        <v>冷凍</v>
      </c>
      <c r="F109" s="115" t="s">
        <v>961</v>
      </c>
      <c r="G109" s="4" t="s">
        <v>805</v>
      </c>
      <c r="H109" s="4">
        <v>6</v>
      </c>
      <c r="I109" s="136" t="str">
        <f t="shared" si="5"/>
        <v>4922610163066</v>
      </c>
      <c r="J109" s="15" t="str">
        <f t="shared" si="3"/>
        <v>冷凍めばちロイン/四つ割り</v>
      </c>
    </row>
    <row r="110" spans="2:10" ht="13.5">
      <c r="B110" s="126">
        <v>1016</v>
      </c>
      <c r="C110" s="5" t="s">
        <v>61</v>
      </c>
      <c r="D110" s="5">
        <v>3</v>
      </c>
      <c r="E110" s="4" t="str">
        <f t="shared" si="4"/>
        <v>冷凍</v>
      </c>
      <c r="F110" s="115" t="s">
        <v>965</v>
      </c>
      <c r="G110" s="4" t="s">
        <v>806</v>
      </c>
      <c r="H110" s="4">
        <v>7</v>
      </c>
      <c r="I110" s="136" t="str">
        <f t="shared" si="5"/>
        <v>4922610163127</v>
      </c>
      <c r="J110" s="15" t="str">
        <f t="shared" si="3"/>
        <v>冷凍めばち柵</v>
      </c>
    </row>
    <row r="111" spans="2:10" ht="13.5">
      <c r="B111" s="126">
        <v>1016</v>
      </c>
      <c r="C111" s="5" t="s">
        <v>61</v>
      </c>
      <c r="D111" s="5">
        <v>3</v>
      </c>
      <c r="E111" s="4" t="str">
        <f t="shared" si="4"/>
        <v>冷凍</v>
      </c>
      <c r="F111" s="115" t="s">
        <v>968</v>
      </c>
      <c r="G111" s="4" t="s">
        <v>807</v>
      </c>
      <c r="H111" s="4">
        <v>6</v>
      </c>
      <c r="I111" s="136" t="str">
        <f t="shared" si="5"/>
        <v>4922610163516</v>
      </c>
      <c r="J111" s="15" t="str">
        <f t="shared" si="3"/>
        <v>冷凍めばち頭</v>
      </c>
    </row>
    <row r="112" spans="2:10" ht="13.5">
      <c r="B112" s="126">
        <v>1016</v>
      </c>
      <c r="C112" s="5" t="s">
        <v>61</v>
      </c>
      <c r="D112" s="5">
        <v>3</v>
      </c>
      <c r="E112" s="4" t="str">
        <f t="shared" si="4"/>
        <v>冷凍</v>
      </c>
      <c r="F112" s="115" t="s">
        <v>969</v>
      </c>
      <c r="G112" s="4" t="s">
        <v>962</v>
      </c>
      <c r="H112" s="4">
        <v>3</v>
      </c>
      <c r="I112" s="136" t="str">
        <f t="shared" si="5"/>
        <v>4922610163523</v>
      </c>
      <c r="J112" s="15" t="str">
        <f t="shared" si="3"/>
        <v>冷凍めばちかま</v>
      </c>
    </row>
    <row r="113" spans="2:10" ht="13.5">
      <c r="B113" s="126">
        <v>1016</v>
      </c>
      <c r="C113" s="5" t="s">
        <v>61</v>
      </c>
      <c r="D113" s="5">
        <v>3</v>
      </c>
      <c r="E113" s="4" t="str">
        <f t="shared" si="4"/>
        <v>冷凍</v>
      </c>
      <c r="F113" s="115" t="s">
        <v>970</v>
      </c>
      <c r="G113" s="4" t="s">
        <v>808</v>
      </c>
      <c r="H113" s="4">
        <v>0</v>
      </c>
      <c r="I113" s="136" t="str">
        <f t="shared" si="5"/>
        <v>4922610163530</v>
      </c>
      <c r="J113" s="15" t="str">
        <f t="shared" si="3"/>
        <v>冷凍めばちほほ肉</v>
      </c>
    </row>
    <row r="114" spans="2:10" ht="13.5">
      <c r="B114" s="126">
        <v>1016</v>
      </c>
      <c r="C114" s="5" t="s">
        <v>61</v>
      </c>
      <c r="D114" s="5">
        <v>3</v>
      </c>
      <c r="E114" s="4" t="str">
        <f t="shared" si="4"/>
        <v>冷凍</v>
      </c>
      <c r="F114" s="115" t="s">
        <v>971</v>
      </c>
      <c r="G114" s="4" t="s">
        <v>963</v>
      </c>
      <c r="H114" s="4">
        <v>7</v>
      </c>
      <c r="I114" s="136" t="str">
        <f t="shared" si="5"/>
        <v>4922610163547</v>
      </c>
      <c r="J114" s="15" t="str">
        <f t="shared" si="3"/>
        <v>冷凍めばちハラモ</v>
      </c>
    </row>
    <row r="115" spans="2:10" ht="13.5">
      <c r="B115" s="126">
        <v>1016</v>
      </c>
      <c r="C115" s="5" t="s">
        <v>61</v>
      </c>
      <c r="D115" s="5">
        <v>3</v>
      </c>
      <c r="E115" s="4" t="str">
        <f t="shared" si="4"/>
        <v>冷凍</v>
      </c>
      <c r="F115" s="115" t="s">
        <v>972</v>
      </c>
      <c r="G115" s="4" t="s">
        <v>964</v>
      </c>
      <c r="H115" s="4">
        <v>4</v>
      </c>
      <c r="I115" s="136" t="str">
        <f t="shared" si="5"/>
        <v>4922610163554</v>
      </c>
      <c r="J115" s="15" t="str">
        <f t="shared" si="3"/>
        <v>冷凍めばちハラス</v>
      </c>
    </row>
    <row r="116" spans="2:10" ht="13.5">
      <c r="B116" s="126">
        <v>1016</v>
      </c>
      <c r="C116" s="5" t="s">
        <v>61</v>
      </c>
      <c r="D116" s="5">
        <v>3</v>
      </c>
      <c r="E116" s="4" t="str">
        <f t="shared" si="4"/>
        <v>冷凍</v>
      </c>
      <c r="F116" s="115" t="s">
        <v>973</v>
      </c>
      <c r="G116" s="4" t="s">
        <v>809</v>
      </c>
      <c r="H116" s="4">
        <v>1</v>
      </c>
      <c r="I116" s="136" t="str">
        <f t="shared" si="5"/>
        <v>4922610163561</v>
      </c>
      <c r="J116" s="15" t="str">
        <f t="shared" si="3"/>
        <v>冷凍めばちかま下</v>
      </c>
    </row>
    <row r="117" spans="2:10" ht="13.5">
      <c r="B117" s="126">
        <v>1016</v>
      </c>
      <c r="C117" s="5" t="s">
        <v>61</v>
      </c>
      <c r="D117" s="5">
        <v>3</v>
      </c>
      <c r="E117" s="4" t="str">
        <f t="shared" si="4"/>
        <v>冷凍</v>
      </c>
      <c r="F117" s="115" t="s">
        <v>974</v>
      </c>
      <c r="G117" s="4" t="s">
        <v>810</v>
      </c>
      <c r="H117" s="4">
        <v>2</v>
      </c>
      <c r="I117" s="136" t="str">
        <f t="shared" si="5"/>
        <v>4922610163592</v>
      </c>
      <c r="J117" s="15" t="str">
        <f t="shared" si="3"/>
        <v>冷凍めばち中落ち</v>
      </c>
    </row>
    <row r="118" spans="2:10" ht="13.5">
      <c r="B118" s="126">
        <v>1016</v>
      </c>
      <c r="C118" s="5" t="s">
        <v>61</v>
      </c>
      <c r="D118" s="5">
        <v>3</v>
      </c>
      <c r="E118" s="4" t="str">
        <f t="shared" si="4"/>
        <v>冷凍</v>
      </c>
      <c r="F118" s="115" t="s">
        <v>975</v>
      </c>
      <c r="G118" s="4" t="s">
        <v>811</v>
      </c>
      <c r="H118" s="4">
        <v>8</v>
      </c>
      <c r="I118" s="136" t="str">
        <f t="shared" si="5"/>
        <v>4922610163608</v>
      </c>
      <c r="J118" s="15" t="str">
        <f t="shared" si="3"/>
        <v>冷凍めばち落し身</v>
      </c>
    </row>
    <row r="119" spans="2:10" ht="13.5">
      <c r="B119" s="126">
        <v>1016</v>
      </c>
      <c r="C119" s="5" t="s">
        <v>61</v>
      </c>
      <c r="D119" s="5">
        <v>3</v>
      </c>
      <c r="E119" s="4" t="str">
        <f t="shared" si="4"/>
        <v>冷凍</v>
      </c>
      <c r="F119" s="115" t="s">
        <v>976</v>
      </c>
      <c r="G119" s="4" t="s">
        <v>812</v>
      </c>
      <c r="H119" s="4">
        <v>3</v>
      </c>
      <c r="I119" s="136" t="str">
        <f t="shared" si="5"/>
        <v>4922610163653</v>
      </c>
      <c r="J119" s="15" t="str">
        <f t="shared" si="3"/>
        <v>冷凍めばち背</v>
      </c>
    </row>
    <row r="120" spans="2:10" ht="13.5">
      <c r="B120" s="126">
        <v>1016</v>
      </c>
      <c r="C120" s="5" t="s">
        <v>61</v>
      </c>
      <c r="D120" s="5">
        <v>3</v>
      </c>
      <c r="E120" s="4" t="str">
        <f t="shared" si="4"/>
        <v>冷凍</v>
      </c>
      <c r="F120" s="115" t="s">
        <v>977</v>
      </c>
      <c r="G120" s="4" t="s">
        <v>813</v>
      </c>
      <c r="H120" s="4">
        <v>0</v>
      </c>
      <c r="I120" s="136" t="str">
        <f t="shared" si="5"/>
        <v>4922610163660</v>
      </c>
      <c r="J120" s="15" t="str">
        <f t="shared" si="3"/>
        <v>冷凍めばち腹</v>
      </c>
    </row>
    <row r="121" spans="2:10" ht="13.5">
      <c r="B121" s="126">
        <v>1016</v>
      </c>
      <c r="C121" s="5" t="s">
        <v>61</v>
      </c>
      <c r="D121" s="5">
        <v>3</v>
      </c>
      <c r="E121" s="4" t="str">
        <f t="shared" si="4"/>
        <v>冷凍</v>
      </c>
      <c r="F121" s="115" t="s">
        <v>978</v>
      </c>
      <c r="G121" s="4" t="s">
        <v>814</v>
      </c>
      <c r="H121" s="4">
        <v>7</v>
      </c>
      <c r="I121" s="136" t="str">
        <f t="shared" si="5"/>
        <v>4922610163677</v>
      </c>
      <c r="J121" s="15" t="str">
        <f t="shared" si="3"/>
        <v>冷凍めばち大トロ</v>
      </c>
    </row>
    <row r="122" spans="2:10" ht="13.5">
      <c r="B122" s="126">
        <v>1016</v>
      </c>
      <c r="C122" s="5" t="s">
        <v>61</v>
      </c>
      <c r="D122" s="5">
        <v>3</v>
      </c>
      <c r="E122" s="4" t="str">
        <f t="shared" si="4"/>
        <v>冷凍</v>
      </c>
      <c r="F122" s="115" t="s">
        <v>979</v>
      </c>
      <c r="G122" s="4" t="s">
        <v>815</v>
      </c>
      <c r="H122" s="4">
        <v>4</v>
      </c>
      <c r="I122" s="136" t="str">
        <f t="shared" si="5"/>
        <v>4922610163684</v>
      </c>
      <c r="J122" s="15" t="str">
        <f t="shared" si="3"/>
        <v>冷凍めばち中トロ</v>
      </c>
    </row>
    <row r="123" spans="2:10" ht="13.5">
      <c r="B123" s="126">
        <v>1016</v>
      </c>
      <c r="C123" s="5" t="s">
        <v>61</v>
      </c>
      <c r="D123" s="5">
        <v>3</v>
      </c>
      <c r="E123" s="4" t="str">
        <f t="shared" si="4"/>
        <v>冷凍</v>
      </c>
      <c r="F123" s="115" t="s">
        <v>980</v>
      </c>
      <c r="G123" s="4" t="s">
        <v>816</v>
      </c>
      <c r="H123" s="4">
        <v>1</v>
      </c>
      <c r="I123" s="136" t="str">
        <f t="shared" si="5"/>
        <v>4922610163691</v>
      </c>
      <c r="J123" s="15" t="str">
        <f t="shared" si="3"/>
        <v>冷凍めばち赤身</v>
      </c>
    </row>
    <row r="124" spans="2:10" ht="13.5">
      <c r="B124" s="126">
        <v>1016</v>
      </c>
      <c r="C124" s="5" t="s">
        <v>61</v>
      </c>
      <c r="D124" s="5">
        <v>3</v>
      </c>
      <c r="E124" s="4" t="str">
        <f t="shared" si="4"/>
        <v>冷凍</v>
      </c>
      <c r="F124" s="115" t="s">
        <v>981</v>
      </c>
      <c r="G124" s="4" t="s">
        <v>820</v>
      </c>
      <c r="H124" s="4">
        <v>8</v>
      </c>
      <c r="I124" s="136" t="str">
        <f t="shared" si="5"/>
        <v>4922610163738</v>
      </c>
      <c r="J124" s="15" t="str">
        <f t="shared" si="3"/>
        <v>冷凍めばち正肉</v>
      </c>
    </row>
    <row r="125" spans="2:10" ht="13.5">
      <c r="B125" s="126">
        <v>1016</v>
      </c>
      <c r="C125" s="5" t="s">
        <v>61</v>
      </c>
      <c r="D125" s="5">
        <v>3</v>
      </c>
      <c r="E125" s="4" t="str">
        <f t="shared" si="4"/>
        <v>冷凍</v>
      </c>
      <c r="F125" s="115" t="s">
        <v>1046</v>
      </c>
      <c r="G125" s="4" t="s">
        <v>1047</v>
      </c>
      <c r="H125" s="4">
        <v>9</v>
      </c>
      <c r="I125" s="136" t="str">
        <f>CONCATENATE(49226,B125,D125,F125,H125)</f>
        <v>4922610163899</v>
      </c>
      <c r="J125" s="15" t="str">
        <f t="shared" si="3"/>
        <v>冷凍めばちその他</v>
      </c>
    </row>
    <row r="126" spans="2:10" ht="13.5">
      <c r="B126" s="126">
        <v>1017</v>
      </c>
      <c r="C126" s="5" t="s">
        <v>62</v>
      </c>
      <c r="D126" s="5">
        <v>2</v>
      </c>
      <c r="E126" s="4" t="str">
        <f t="shared" si="4"/>
        <v>生鮮</v>
      </c>
      <c r="F126" s="115" t="s">
        <v>824</v>
      </c>
      <c r="G126" s="4" t="s">
        <v>826</v>
      </c>
      <c r="H126" s="4">
        <v>6</v>
      </c>
      <c r="I126" s="136" t="str">
        <f>CONCATENATE(49226,B126,D126,F126,H126)</f>
        <v>4922610172006</v>
      </c>
      <c r="J126" s="15" t="str">
        <f t="shared" si="3"/>
        <v>だるま</v>
      </c>
    </row>
    <row r="127" spans="2:10" ht="13.5">
      <c r="B127" s="126">
        <v>1017</v>
      </c>
      <c r="C127" s="5" t="s">
        <v>62</v>
      </c>
      <c r="D127" s="5">
        <v>2</v>
      </c>
      <c r="E127" s="4" t="str">
        <f t="shared" si="4"/>
        <v>生鮮</v>
      </c>
      <c r="F127" s="115" t="s">
        <v>802</v>
      </c>
      <c r="G127" s="4" t="s">
        <v>803</v>
      </c>
      <c r="H127" s="4">
        <v>7</v>
      </c>
      <c r="I127" s="136" t="str">
        <f t="shared" si="5"/>
        <v>4922610172037</v>
      </c>
      <c r="J127" s="15" t="str">
        <f t="shared" si="3"/>
        <v>だるま半身</v>
      </c>
    </row>
    <row r="128" spans="2:10" ht="13.5">
      <c r="B128" s="126">
        <v>1017</v>
      </c>
      <c r="C128" s="5" t="s">
        <v>62</v>
      </c>
      <c r="D128" s="5">
        <v>2</v>
      </c>
      <c r="E128" s="4" t="str">
        <f t="shared" si="4"/>
        <v>生鮮</v>
      </c>
      <c r="F128" s="115" t="s">
        <v>961</v>
      </c>
      <c r="G128" s="4" t="s">
        <v>805</v>
      </c>
      <c r="H128" s="4">
        <v>8</v>
      </c>
      <c r="I128" s="136" t="str">
        <f t="shared" si="5"/>
        <v>4922610172068</v>
      </c>
      <c r="J128" s="15" t="str">
        <f t="shared" si="3"/>
        <v>だるまロイン/四つ割り</v>
      </c>
    </row>
    <row r="129" spans="2:10" ht="13.5">
      <c r="B129" s="126">
        <v>1017</v>
      </c>
      <c r="C129" s="5" t="s">
        <v>62</v>
      </c>
      <c r="D129" s="5">
        <v>2</v>
      </c>
      <c r="E129" s="4" t="str">
        <f t="shared" si="4"/>
        <v>生鮮</v>
      </c>
      <c r="F129" s="115" t="s">
        <v>965</v>
      </c>
      <c r="G129" s="4" t="s">
        <v>806</v>
      </c>
      <c r="H129" s="4">
        <v>9</v>
      </c>
      <c r="I129" s="136" t="str">
        <f t="shared" si="5"/>
        <v>4922610172129</v>
      </c>
      <c r="J129" s="15" t="str">
        <f t="shared" si="3"/>
        <v>だるま柵</v>
      </c>
    </row>
    <row r="130" spans="2:10" ht="13.5">
      <c r="B130" s="126">
        <v>1017</v>
      </c>
      <c r="C130" s="5" t="s">
        <v>62</v>
      </c>
      <c r="D130" s="5">
        <v>2</v>
      </c>
      <c r="E130" s="4" t="str">
        <f t="shared" si="4"/>
        <v>生鮮</v>
      </c>
      <c r="F130" s="115" t="s">
        <v>1046</v>
      </c>
      <c r="G130" s="4" t="s">
        <v>1047</v>
      </c>
      <c r="H130" s="4">
        <v>1</v>
      </c>
      <c r="I130" s="136" t="str">
        <f>CONCATENATE(49226,B130,D130,F130,H130)</f>
        <v>4922610172891</v>
      </c>
      <c r="J130" s="15" t="str">
        <f t="shared" si="3"/>
        <v>だるまその他</v>
      </c>
    </row>
    <row r="131" spans="2:10" ht="13.5">
      <c r="B131" s="126">
        <v>1017</v>
      </c>
      <c r="C131" s="5" t="s">
        <v>62</v>
      </c>
      <c r="D131" s="5">
        <v>3</v>
      </c>
      <c r="E131" s="4" t="str">
        <f t="shared" si="4"/>
        <v>冷凍</v>
      </c>
      <c r="F131" s="115" t="s">
        <v>966</v>
      </c>
      <c r="G131" s="4" t="s">
        <v>826</v>
      </c>
      <c r="H131" s="4">
        <v>3</v>
      </c>
      <c r="I131" s="136" t="str">
        <f t="shared" si="5"/>
        <v>4922610173003</v>
      </c>
      <c r="J131" s="15" t="str">
        <f t="shared" si="3"/>
        <v>冷凍だるま</v>
      </c>
    </row>
    <row r="132" spans="2:10" ht="13.5">
      <c r="B132" s="126">
        <v>1017</v>
      </c>
      <c r="C132" s="5" t="s">
        <v>62</v>
      </c>
      <c r="D132" s="5">
        <v>3</v>
      </c>
      <c r="E132" s="4" t="str">
        <f t="shared" si="4"/>
        <v>冷凍</v>
      </c>
      <c r="F132" s="115" t="s">
        <v>967</v>
      </c>
      <c r="G132" s="4" t="s">
        <v>803</v>
      </c>
      <c r="H132" s="4">
        <v>4</v>
      </c>
      <c r="I132" s="136" t="str">
        <f t="shared" si="5"/>
        <v>4922610173034</v>
      </c>
      <c r="J132" s="15" t="str">
        <f t="shared" si="3"/>
        <v>冷凍だるま半身</v>
      </c>
    </row>
    <row r="133" spans="2:10" ht="13.5">
      <c r="B133" s="126">
        <v>1017</v>
      </c>
      <c r="C133" s="5" t="s">
        <v>62</v>
      </c>
      <c r="D133" s="5">
        <v>3</v>
      </c>
      <c r="E133" s="4" t="str">
        <f t="shared" si="4"/>
        <v>冷凍</v>
      </c>
      <c r="F133" s="115" t="s">
        <v>961</v>
      </c>
      <c r="G133" s="4" t="s">
        <v>805</v>
      </c>
      <c r="H133" s="4">
        <v>5</v>
      </c>
      <c r="I133" s="136" t="str">
        <f t="shared" si="5"/>
        <v>4922610173065</v>
      </c>
      <c r="J133" s="15" t="str">
        <f aca="true" t="shared" si="6" ref="J133:J179">CONCATENATE(IF(D133=2,"",E133),C133,IF(F133="00",,G133))</f>
        <v>冷凍だるまロイン/四つ割り</v>
      </c>
    </row>
    <row r="134" spans="2:10" ht="13.5">
      <c r="B134" s="126">
        <v>1017</v>
      </c>
      <c r="C134" s="5" t="s">
        <v>62</v>
      </c>
      <c r="D134" s="5">
        <v>3</v>
      </c>
      <c r="E134" s="4" t="str">
        <f t="shared" si="4"/>
        <v>冷凍</v>
      </c>
      <c r="F134" s="115" t="s">
        <v>965</v>
      </c>
      <c r="G134" s="4" t="s">
        <v>806</v>
      </c>
      <c r="H134" s="4">
        <v>6</v>
      </c>
      <c r="I134" s="136" t="str">
        <f t="shared" si="5"/>
        <v>4922610173126</v>
      </c>
      <c r="J134" s="15" t="str">
        <f t="shared" si="6"/>
        <v>冷凍だるま柵</v>
      </c>
    </row>
    <row r="135" spans="2:10" ht="13.5">
      <c r="B135" s="126">
        <v>1017</v>
      </c>
      <c r="C135" s="5" t="s">
        <v>62</v>
      </c>
      <c r="D135" s="5">
        <v>3</v>
      </c>
      <c r="E135" s="4" t="str">
        <f t="shared" si="4"/>
        <v>冷凍</v>
      </c>
      <c r="F135" s="115" t="s">
        <v>1046</v>
      </c>
      <c r="G135" s="4" t="s">
        <v>1047</v>
      </c>
      <c r="H135" s="4">
        <v>8</v>
      </c>
      <c r="I135" s="136" t="str">
        <f>CONCATENATE(49226,B135,D135,F135,H135)</f>
        <v>4922610173898</v>
      </c>
      <c r="J135" s="15" t="str">
        <f t="shared" si="6"/>
        <v>冷凍だるまその他</v>
      </c>
    </row>
    <row r="136" spans="2:10" ht="13.5">
      <c r="B136" s="126">
        <v>1018</v>
      </c>
      <c r="C136" s="5" t="s">
        <v>63</v>
      </c>
      <c r="D136" s="5">
        <v>2</v>
      </c>
      <c r="E136" s="4" t="str">
        <f t="shared" si="4"/>
        <v>生鮮</v>
      </c>
      <c r="F136" s="115" t="s">
        <v>966</v>
      </c>
      <c r="G136" s="4" t="s">
        <v>826</v>
      </c>
      <c r="H136" s="4">
        <v>5</v>
      </c>
      <c r="I136" s="136" t="str">
        <f>CONCATENATE(49226,B136,D136,F136,H136)</f>
        <v>4922610182005</v>
      </c>
      <c r="J136" s="15" t="str">
        <f t="shared" si="6"/>
        <v>びんなが</v>
      </c>
    </row>
    <row r="137" spans="2:10" ht="13.5">
      <c r="B137" s="126">
        <v>1018</v>
      </c>
      <c r="C137" s="5" t="s">
        <v>63</v>
      </c>
      <c r="D137" s="5">
        <v>2</v>
      </c>
      <c r="E137" s="4" t="str">
        <f t="shared" si="4"/>
        <v>生鮮</v>
      </c>
      <c r="F137" s="115" t="s">
        <v>967</v>
      </c>
      <c r="G137" s="4" t="s">
        <v>803</v>
      </c>
      <c r="H137" s="4">
        <v>6</v>
      </c>
      <c r="I137" s="136" t="str">
        <f t="shared" si="5"/>
        <v>4922610182036</v>
      </c>
      <c r="J137" s="15" t="str">
        <f t="shared" si="6"/>
        <v>びんなが半身</v>
      </c>
    </row>
    <row r="138" spans="2:10" ht="13.5">
      <c r="B138" s="126">
        <v>1018</v>
      </c>
      <c r="C138" s="5" t="s">
        <v>63</v>
      </c>
      <c r="D138" s="5">
        <v>2</v>
      </c>
      <c r="E138" s="4" t="str">
        <f t="shared" si="4"/>
        <v>生鮮</v>
      </c>
      <c r="F138" s="115" t="s">
        <v>961</v>
      </c>
      <c r="G138" s="4" t="s">
        <v>805</v>
      </c>
      <c r="H138" s="4">
        <v>7</v>
      </c>
      <c r="I138" s="136" t="str">
        <f t="shared" si="5"/>
        <v>4922610182067</v>
      </c>
      <c r="J138" s="15" t="str">
        <f t="shared" si="6"/>
        <v>びんながロイン/四つ割り</v>
      </c>
    </row>
    <row r="139" spans="2:10" ht="13.5">
      <c r="B139" s="126">
        <v>1018</v>
      </c>
      <c r="C139" s="5" t="s">
        <v>63</v>
      </c>
      <c r="D139" s="5">
        <v>2</v>
      </c>
      <c r="E139" s="4" t="str">
        <f t="shared" si="4"/>
        <v>生鮮</v>
      </c>
      <c r="F139" s="115" t="s">
        <v>965</v>
      </c>
      <c r="G139" s="4" t="s">
        <v>806</v>
      </c>
      <c r="H139" s="4">
        <v>8</v>
      </c>
      <c r="I139" s="136" t="str">
        <f t="shared" si="5"/>
        <v>4922610182128</v>
      </c>
      <c r="J139" s="15" t="str">
        <f t="shared" si="6"/>
        <v>びんなが柵</v>
      </c>
    </row>
    <row r="140" spans="2:10" ht="13.5">
      <c r="B140" s="126">
        <v>1018</v>
      </c>
      <c r="C140" s="5" t="s">
        <v>63</v>
      </c>
      <c r="D140" s="5">
        <v>2</v>
      </c>
      <c r="E140" s="4" t="str">
        <f t="shared" si="4"/>
        <v>生鮮</v>
      </c>
      <c r="F140" s="115" t="s">
        <v>976</v>
      </c>
      <c r="G140" s="4" t="s">
        <v>812</v>
      </c>
      <c r="H140" s="4">
        <v>4</v>
      </c>
      <c r="I140" s="136" t="str">
        <f t="shared" si="5"/>
        <v>4922610182654</v>
      </c>
      <c r="J140" s="15" t="str">
        <f t="shared" si="6"/>
        <v>びんなが背</v>
      </c>
    </row>
    <row r="141" spans="2:10" ht="13.5">
      <c r="B141" s="126">
        <v>1018</v>
      </c>
      <c r="C141" s="5" t="s">
        <v>63</v>
      </c>
      <c r="D141" s="5">
        <v>2</v>
      </c>
      <c r="E141" s="4" t="str">
        <f t="shared" si="4"/>
        <v>生鮮</v>
      </c>
      <c r="F141" s="115" t="s">
        <v>977</v>
      </c>
      <c r="G141" s="4" t="s">
        <v>813</v>
      </c>
      <c r="H141" s="4">
        <v>1</v>
      </c>
      <c r="I141" s="136" t="str">
        <f t="shared" si="5"/>
        <v>4922610182661</v>
      </c>
      <c r="J141" s="15" t="str">
        <f t="shared" si="6"/>
        <v>びんなが腹</v>
      </c>
    </row>
    <row r="142" spans="2:10" ht="13.5">
      <c r="B142" s="126">
        <v>1018</v>
      </c>
      <c r="C142" s="5" t="s">
        <v>63</v>
      </c>
      <c r="D142" s="5">
        <v>2</v>
      </c>
      <c r="E142" s="4" t="str">
        <f t="shared" si="4"/>
        <v>生鮮</v>
      </c>
      <c r="F142" s="115" t="s">
        <v>978</v>
      </c>
      <c r="G142" s="4" t="s">
        <v>814</v>
      </c>
      <c r="H142" s="4">
        <v>8</v>
      </c>
      <c r="I142" s="136" t="str">
        <f t="shared" si="5"/>
        <v>4922610182678</v>
      </c>
      <c r="J142" s="15" t="str">
        <f t="shared" si="6"/>
        <v>びんなが大トロ</v>
      </c>
    </row>
    <row r="143" spans="2:10" ht="13.5">
      <c r="B143" s="126">
        <v>1018</v>
      </c>
      <c r="C143" s="5" t="s">
        <v>63</v>
      </c>
      <c r="D143" s="5">
        <v>2</v>
      </c>
      <c r="E143" s="4" t="str">
        <f t="shared" si="4"/>
        <v>生鮮</v>
      </c>
      <c r="F143" s="115" t="s">
        <v>1046</v>
      </c>
      <c r="G143" s="4" t="s">
        <v>1047</v>
      </c>
      <c r="H143" s="4">
        <v>0</v>
      </c>
      <c r="I143" s="136" t="str">
        <f>CONCATENATE(49226,B143,D143,F143,H143)</f>
        <v>4922610182890</v>
      </c>
      <c r="J143" s="15" t="str">
        <f t="shared" si="6"/>
        <v>びんながその他</v>
      </c>
    </row>
    <row r="144" spans="2:10" ht="13.5">
      <c r="B144" s="126">
        <v>1018</v>
      </c>
      <c r="C144" s="5" t="s">
        <v>63</v>
      </c>
      <c r="D144" s="5">
        <v>3</v>
      </c>
      <c r="E144" s="4" t="str">
        <f t="shared" si="4"/>
        <v>冷凍</v>
      </c>
      <c r="F144" s="115" t="s">
        <v>982</v>
      </c>
      <c r="G144" s="4" t="s">
        <v>826</v>
      </c>
      <c r="H144" s="4">
        <v>2</v>
      </c>
      <c r="I144" s="136" t="str">
        <f>CONCATENATE(49226,B144,D144,F144,H144)</f>
        <v>4922610183002</v>
      </c>
      <c r="J144" s="15" t="str">
        <f t="shared" si="6"/>
        <v>冷凍びんなが</v>
      </c>
    </row>
    <row r="145" spans="2:10" ht="13.5">
      <c r="B145" s="126">
        <v>1018</v>
      </c>
      <c r="C145" s="5" t="s">
        <v>63</v>
      </c>
      <c r="D145" s="5">
        <v>3</v>
      </c>
      <c r="E145" s="4" t="str">
        <f t="shared" si="4"/>
        <v>冷凍</v>
      </c>
      <c r="F145" s="115" t="s">
        <v>983</v>
      </c>
      <c r="G145" s="4" t="s">
        <v>803</v>
      </c>
      <c r="H145" s="4">
        <v>3</v>
      </c>
      <c r="I145" s="136" t="str">
        <f aca="true" t="shared" si="7" ref="I145:I220">CONCATENATE(49226,B145,D145,F145,H145)</f>
        <v>4922610183033</v>
      </c>
      <c r="J145" s="15" t="str">
        <f t="shared" si="6"/>
        <v>冷凍びんなが半身</v>
      </c>
    </row>
    <row r="146" spans="2:10" ht="13.5">
      <c r="B146" s="126">
        <v>1018</v>
      </c>
      <c r="C146" s="5" t="s">
        <v>63</v>
      </c>
      <c r="D146" s="5">
        <v>3</v>
      </c>
      <c r="E146" s="4" t="str">
        <f t="shared" si="4"/>
        <v>冷凍</v>
      </c>
      <c r="F146" s="115" t="s">
        <v>961</v>
      </c>
      <c r="G146" s="4" t="s">
        <v>805</v>
      </c>
      <c r="H146" s="4">
        <v>4</v>
      </c>
      <c r="I146" s="136" t="str">
        <f t="shared" si="7"/>
        <v>4922610183064</v>
      </c>
      <c r="J146" s="15" t="str">
        <f t="shared" si="6"/>
        <v>冷凍びんながロイン/四つ割り</v>
      </c>
    </row>
    <row r="147" spans="2:10" ht="13.5">
      <c r="B147" s="126">
        <v>1018</v>
      </c>
      <c r="C147" s="5" t="s">
        <v>63</v>
      </c>
      <c r="D147" s="5">
        <v>3</v>
      </c>
      <c r="E147" s="4" t="str">
        <f t="shared" si="4"/>
        <v>冷凍</v>
      </c>
      <c r="F147" s="115" t="s">
        <v>965</v>
      </c>
      <c r="G147" s="4" t="s">
        <v>806</v>
      </c>
      <c r="H147" s="4">
        <v>5</v>
      </c>
      <c r="I147" s="136" t="str">
        <f t="shared" si="7"/>
        <v>4922610183125</v>
      </c>
      <c r="J147" s="15" t="str">
        <f t="shared" si="6"/>
        <v>冷凍びんなが柵</v>
      </c>
    </row>
    <row r="148" spans="2:10" ht="13.5">
      <c r="B148" s="126">
        <v>1018</v>
      </c>
      <c r="C148" s="5" t="s">
        <v>63</v>
      </c>
      <c r="D148" s="5">
        <v>3</v>
      </c>
      <c r="E148" s="4" t="str">
        <f t="shared" si="4"/>
        <v>冷凍</v>
      </c>
      <c r="F148" s="115" t="s">
        <v>976</v>
      </c>
      <c r="G148" s="4" t="s">
        <v>812</v>
      </c>
      <c r="H148" s="4">
        <v>1</v>
      </c>
      <c r="I148" s="136" t="str">
        <f t="shared" si="7"/>
        <v>4922610183651</v>
      </c>
      <c r="J148" s="15" t="str">
        <f t="shared" si="6"/>
        <v>冷凍びんなが背</v>
      </c>
    </row>
    <row r="149" spans="2:10" ht="13.5">
      <c r="B149" s="126">
        <v>1018</v>
      </c>
      <c r="C149" s="5" t="s">
        <v>63</v>
      </c>
      <c r="D149" s="5">
        <v>3</v>
      </c>
      <c r="E149" s="4" t="str">
        <f aca="true" t="shared" si="8" ref="E149:E226">IF(D149=1,"活",IF(D149=2,"生鮮",IF(D149=3,"冷凍",IF(D149=4,"解凍",""))))</f>
        <v>冷凍</v>
      </c>
      <c r="F149" s="115" t="s">
        <v>977</v>
      </c>
      <c r="G149" s="4" t="s">
        <v>813</v>
      </c>
      <c r="H149" s="4">
        <v>8</v>
      </c>
      <c r="I149" s="136" t="str">
        <f t="shared" si="7"/>
        <v>4922610183668</v>
      </c>
      <c r="J149" s="15" t="str">
        <f t="shared" si="6"/>
        <v>冷凍びんなが腹</v>
      </c>
    </row>
    <row r="150" spans="2:10" ht="13.5">
      <c r="B150" s="126">
        <v>1018</v>
      </c>
      <c r="C150" s="5" t="s">
        <v>63</v>
      </c>
      <c r="D150" s="5">
        <v>3</v>
      </c>
      <c r="E150" s="4" t="str">
        <f t="shared" si="8"/>
        <v>冷凍</v>
      </c>
      <c r="F150" s="115" t="s">
        <v>978</v>
      </c>
      <c r="G150" s="4" t="s">
        <v>814</v>
      </c>
      <c r="H150" s="4">
        <v>5</v>
      </c>
      <c r="I150" s="136" t="str">
        <f t="shared" si="7"/>
        <v>4922610183675</v>
      </c>
      <c r="J150" s="15" t="str">
        <f t="shared" si="6"/>
        <v>冷凍びんなが大トロ</v>
      </c>
    </row>
    <row r="151" spans="2:10" ht="13.5">
      <c r="B151" s="126">
        <v>1018</v>
      </c>
      <c r="C151" s="5" t="s">
        <v>63</v>
      </c>
      <c r="D151" s="5">
        <v>3</v>
      </c>
      <c r="E151" s="4" t="str">
        <f t="shared" si="8"/>
        <v>冷凍</v>
      </c>
      <c r="F151" s="115" t="s">
        <v>1046</v>
      </c>
      <c r="G151" s="4" t="s">
        <v>1047</v>
      </c>
      <c r="H151" s="4">
        <v>7</v>
      </c>
      <c r="I151" s="136" t="str">
        <f>CONCATENATE(49226,B151,D151,F151,H151)</f>
        <v>4922610183897</v>
      </c>
      <c r="J151" s="15" t="str">
        <f t="shared" si="6"/>
        <v>冷凍びんながその他</v>
      </c>
    </row>
    <row r="152" spans="2:10" ht="13.5">
      <c r="B152" s="126">
        <v>1019</v>
      </c>
      <c r="C152" s="5" t="s">
        <v>64</v>
      </c>
      <c r="D152" s="5">
        <v>2</v>
      </c>
      <c r="E152" s="4" t="str">
        <f t="shared" si="8"/>
        <v>生鮮</v>
      </c>
      <c r="F152" s="115" t="s">
        <v>982</v>
      </c>
      <c r="G152" s="4" t="s">
        <v>826</v>
      </c>
      <c r="H152" s="4">
        <v>4</v>
      </c>
      <c r="I152" s="136" t="str">
        <f>CONCATENATE(49226,B152,D152,F152,H152)</f>
        <v>4922610192004</v>
      </c>
      <c r="J152" s="15" t="str">
        <f t="shared" si="6"/>
        <v>いんどまぐろ</v>
      </c>
    </row>
    <row r="153" spans="2:10" ht="13.5">
      <c r="B153" s="126">
        <v>1019</v>
      </c>
      <c r="C153" s="5" t="s">
        <v>64</v>
      </c>
      <c r="D153" s="5">
        <v>2</v>
      </c>
      <c r="E153" s="4" t="str">
        <f t="shared" si="8"/>
        <v>生鮮</v>
      </c>
      <c r="F153" s="115" t="s">
        <v>983</v>
      </c>
      <c r="G153" s="4" t="s">
        <v>803</v>
      </c>
      <c r="H153" s="4">
        <v>5</v>
      </c>
      <c r="I153" s="136" t="str">
        <f t="shared" si="7"/>
        <v>4922610192035</v>
      </c>
      <c r="J153" s="15" t="str">
        <f t="shared" si="6"/>
        <v>いんどまぐろ半身</v>
      </c>
    </row>
    <row r="154" spans="2:10" ht="13.5">
      <c r="B154" s="126">
        <v>1019</v>
      </c>
      <c r="C154" s="5" t="s">
        <v>64</v>
      </c>
      <c r="D154" s="5">
        <v>2</v>
      </c>
      <c r="E154" s="4" t="str">
        <f t="shared" si="8"/>
        <v>生鮮</v>
      </c>
      <c r="F154" s="115" t="s">
        <v>961</v>
      </c>
      <c r="G154" s="4" t="s">
        <v>805</v>
      </c>
      <c r="H154" s="8">
        <v>6</v>
      </c>
      <c r="I154" s="136" t="str">
        <f t="shared" si="7"/>
        <v>4922610192066</v>
      </c>
      <c r="J154" s="15" t="str">
        <f t="shared" si="6"/>
        <v>いんどまぐろロイン/四つ割り</v>
      </c>
    </row>
    <row r="155" spans="2:10" ht="13.5">
      <c r="B155" s="126">
        <v>1019</v>
      </c>
      <c r="C155" s="5" t="s">
        <v>64</v>
      </c>
      <c r="D155" s="5">
        <v>2</v>
      </c>
      <c r="E155" s="4" t="str">
        <f t="shared" si="8"/>
        <v>生鮮</v>
      </c>
      <c r="F155" s="115" t="s">
        <v>965</v>
      </c>
      <c r="G155" s="4" t="s">
        <v>806</v>
      </c>
      <c r="H155" s="8">
        <v>7</v>
      </c>
      <c r="I155" s="136" t="str">
        <f t="shared" si="7"/>
        <v>4922610192127</v>
      </c>
      <c r="J155" s="15" t="str">
        <f t="shared" si="6"/>
        <v>いんどまぐろ柵</v>
      </c>
    </row>
    <row r="156" spans="2:10" ht="13.5">
      <c r="B156" s="126">
        <v>1019</v>
      </c>
      <c r="C156" s="5" t="s">
        <v>64</v>
      </c>
      <c r="D156" s="5">
        <v>2</v>
      </c>
      <c r="E156" s="4" t="str">
        <f t="shared" si="8"/>
        <v>生鮮</v>
      </c>
      <c r="F156" s="115" t="s">
        <v>1046</v>
      </c>
      <c r="G156" s="4" t="s">
        <v>1047</v>
      </c>
      <c r="H156" s="8">
        <v>9</v>
      </c>
      <c r="I156" s="136" t="str">
        <f>CONCATENATE(49226,B156,D156,F156,H156)</f>
        <v>4922610192899</v>
      </c>
      <c r="J156" s="15" t="str">
        <f t="shared" si="6"/>
        <v>いんどまぐろその他</v>
      </c>
    </row>
    <row r="157" spans="2:10" ht="13.5">
      <c r="B157" s="126">
        <v>1019</v>
      </c>
      <c r="C157" s="5" t="s">
        <v>64</v>
      </c>
      <c r="D157" s="5">
        <v>3</v>
      </c>
      <c r="E157" s="4" t="str">
        <f t="shared" si="8"/>
        <v>冷凍</v>
      </c>
      <c r="F157" s="115" t="s">
        <v>966</v>
      </c>
      <c r="G157" s="4" t="s">
        <v>826</v>
      </c>
      <c r="H157" s="4">
        <v>1</v>
      </c>
      <c r="I157" s="136" t="str">
        <f t="shared" si="7"/>
        <v>4922610193001</v>
      </c>
      <c r="J157" s="15" t="str">
        <f t="shared" si="6"/>
        <v>冷凍いんどまぐろ</v>
      </c>
    </row>
    <row r="158" spans="2:10" ht="13.5">
      <c r="B158" s="126">
        <v>1019</v>
      </c>
      <c r="C158" s="5" t="s">
        <v>64</v>
      </c>
      <c r="D158" s="5">
        <v>3</v>
      </c>
      <c r="E158" s="4" t="str">
        <f t="shared" si="8"/>
        <v>冷凍</v>
      </c>
      <c r="F158" s="115" t="s">
        <v>967</v>
      </c>
      <c r="G158" s="4" t="s">
        <v>803</v>
      </c>
      <c r="H158" s="8">
        <v>2</v>
      </c>
      <c r="I158" s="136" t="str">
        <f t="shared" si="7"/>
        <v>4922610193032</v>
      </c>
      <c r="J158" s="15" t="str">
        <f t="shared" si="6"/>
        <v>冷凍いんどまぐろ半身</v>
      </c>
    </row>
    <row r="159" spans="2:10" ht="13.5">
      <c r="B159" s="126">
        <v>1019</v>
      </c>
      <c r="C159" s="5" t="s">
        <v>64</v>
      </c>
      <c r="D159" s="5">
        <v>3</v>
      </c>
      <c r="E159" s="4" t="str">
        <f t="shared" si="8"/>
        <v>冷凍</v>
      </c>
      <c r="F159" s="115" t="s">
        <v>961</v>
      </c>
      <c r="G159" s="4" t="s">
        <v>805</v>
      </c>
      <c r="H159" s="8">
        <v>3</v>
      </c>
      <c r="I159" s="136" t="str">
        <f t="shared" si="7"/>
        <v>4922610193063</v>
      </c>
      <c r="J159" s="15" t="str">
        <f t="shared" si="6"/>
        <v>冷凍いんどまぐろロイン/四つ割り</v>
      </c>
    </row>
    <row r="160" spans="2:10" ht="13.5">
      <c r="B160" s="126">
        <v>1019</v>
      </c>
      <c r="C160" s="5" t="s">
        <v>64</v>
      </c>
      <c r="D160" s="5">
        <v>3</v>
      </c>
      <c r="E160" s="4" t="str">
        <f t="shared" si="8"/>
        <v>冷凍</v>
      </c>
      <c r="F160" s="115" t="s">
        <v>965</v>
      </c>
      <c r="G160" s="4" t="s">
        <v>806</v>
      </c>
      <c r="H160" s="8">
        <v>4</v>
      </c>
      <c r="I160" s="136" t="str">
        <f t="shared" si="7"/>
        <v>4922610193124</v>
      </c>
      <c r="J160" s="15" t="str">
        <f t="shared" si="6"/>
        <v>冷凍いんどまぐろ柵</v>
      </c>
    </row>
    <row r="161" spans="2:10" ht="13.5">
      <c r="B161" s="126">
        <v>1019</v>
      </c>
      <c r="C161" s="5" t="s">
        <v>64</v>
      </c>
      <c r="D161" s="5">
        <v>3</v>
      </c>
      <c r="E161" s="4" t="str">
        <f t="shared" si="8"/>
        <v>冷凍</v>
      </c>
      <c r="F161" s="115" t="s">
        <v>1050</v>
      </c>
      <c r="G161" s="4" t="s">
        <v>1047</v>
      </c>
      <c r="H161" s="8">
        <v>6</v>
      </c>
      <c r="I161" s="136" t="str">
        <f>CONCATENATE(49226,B161,D161,F161,H161)</f>
        <v>4922610193896</v>
      </c>
      <c r="J161" s="15" t="str">
        <f t="shared" si="6"/>
        <v>冷凍いんどまぐろその他</v>
      </c>
    </row>
    <row r="162" spans="2:10" ht="13.5">
      <c r="B162" s="126">
        <v>1020</v>
      </c>
      <c r="C162" s="5" t="s">
        <v>65</v>
      </c>
      <c r="D162" s="5">
        <v>2</v>
      </c>
      <c r="E162" s="4" t="str">
        <f t="shared" si="8"/>
        <v>生鮮</v>
      </c>
      <c r="F162" s="115" t="s">
        <v>966</v>
      </c>
      <c r="G162" s="4" t="s">
        <v>826</v>
      </c>
      <c r="H162" s="4">
        <v>0</v>
      </c>
      <c r="I162" s="136" t="str">
        <f>CONCATENATE(49226,B162,D162,F162,H162)</f>
        <v>4922610202000</v>
      </c>
      <c r="J162" s="15" t="str">
        <f t="shared" si="6"/>
        <v>いんどまぐろ（蓄養）</v>
      </c>
    </row>
    <row r="163" spans="2:10" ht="13.5">
      <c r="B163" s="126">
        <v>1020</v>
      </c>
      <c r="C163" s="5" t="s">
        <v>65</v>
      </c>
      <c r="D163" s="5">
        <v>2</v>
      </c>
      <c r="E163" s="4" t="str">
        <f t="shared" si="8"/>
        <v>生鮮</v>
      </c>
      <c r="F163" s="115" t="s">
        <v>967</v>
      </c>
      <c r="G163" s="4" t="s">
        <v>803</v>
      </c>
      <c r="H163" s="4">
        <v>1</v>
      </c>
      <c r="I163" s="136" t="str">
        <f t="shared" si="7"/>
        <v>4922610202031</v>
      </c>
      <c r="J163" s="15" t="str">
        <f t="shared" si="6"/>
        <v>いんどまぐろ（蓄養）半身</v>
      </c>
    </row>
    <row r="164" spans="2:10" ht="13.5">
      <c r="B164" s="126">
        <v>1020</v>
      </c>
      <c r="C164" s="5" t="s">
        <v>65</v>
      </c>
      <c r="D164" s="5">
        <v>2</v>
      </c>
      <c r="E164" s="4" t="str">
        <f t="shared" si="8"/>
        <v>生鮮</v>
      </c>
      <c r="F164" s="115" t="s">
        <v>961</v>
      </c>
      <c r="G164" s="4" t="s">
        <v>805</v>
      </c>
      <c r="H164" s="4">
        <v>2</v>
      </c>
      <c r="I164" s="136" t="str">
        <f t="shared" si="7"/>
        <v>4922610202062</v>
      </c>
      <c r="J164" s="15" t="str">
        <f t="shared" si="6"/>
        <v>いんどまぐろ（蓄養）ロイン/四つ割り</v>
      </c>
    </row>
    <row r="165" spans="2:10" ht="13.5">
      <c r="B165" s="126">
        <v>1020</v>
      </c>
      <c r="C165" s="5" t="s">
        <v>65</v>
      </c>
      <c r="D165" s="5">
        <v>2</v>
      </c>
      <c r="E165" s="4" t="str">
        <f t="shared" si="8"/>
        <v>生鮮</v>
      </c>
      <c r="F165" s="115" t="s">
        <v>965</v>
      </c>
      <c r="G165" s="4" t="s">
        <v>806</v>
      </c>
      <c r="H165" s="4">
        <v>3</v>
      </c>
      <c r="I165" s="136" t="str">
        <f t="shared" si="7"/>
        <v>4922610202123</v>
      </c>
      <c r="J165" s="15" t="str">
        <f t="shared" si="6"/>
        <v>いんどまぐろ（蓄養）柵</v>
      </c>
    </row>
    <row r="166" spans="2:10" ht="13.5">
      <c r="B166" s="126">
        <v>1020</v>
      </c>
      <c r="C166" s="5" t="s">
        <v>65</v>
      </c>
      <c r="D166" s="5">
        <v>2</v>
      </c>
      <c r="E166" s="4" t="str">
        <f t="shared" si="8"/>
        <v>生鮮</v>
      </c>
      <c r="F166" s="115" t="s">
        <v>976</v>
      </c>
      <c r="G166" s="4" t="s">
        <v>812</v>
      </c>
      <c r="H166" s="4">
        <v>9</v>
      </c>
      <c r="I166" s="136" t="str">
        <f t="shared" si="7"/>
        <v>4922610202659</v>
      </c>
      <c r="J166" s="15" t="str">
        <f t="shared" si="6"/>
        <v>いんどまぐろ（蓄養）背</v>
      </c>
    </row>
    <row r="167" spans="2:10" ht="13.5">
      <c r="B167" s="126">
        <v>1020</v>
      </c>
      <c r="C167" s="5" t="s">
        <v>65</v>
      </c>
      <c r="D167" s="5">
        <v>2</v>
      </c>
      <c r="E167" s="4" t="str">
        <f t="shared" si="8"/>
        <v>生鮮</v>
      </c>
      <c r="F167" s="115" t="s">
        <v>977</v>
      </c>
      <c r="G167" s="4" t="s">
        <v>813</v>
      </c>
      <c r="H167" s="4">
        <v>6</v>
      </c>
      <c r="I167" s="136" t="str">
        <f t="shared" si="7"/>
        <v>4922610202666</v>
      </c>
      <c r="J167" s="15" t="str">
        <f t="shared" si="6"/>
        <v>いんどまぐろ（蓄養）腹</v>
      </c>
    </row>
    <row r="168" spans="2:10" ht="13.5">
      <c r="B168" s="126">
        <v>1020</v>
      </c>
      <c r="C168" s="5" t="s">
        <v>65</v>
      </c>
      <c r="D168" s="5">
        <v>2</v>
      </c>
      <c r="E168" s="4" t="str">
        <f t="shared" si="8"/>
        <v>生鮮</v>
      </c>
      <c r="F168" s="115" t="s">
        <v>978</v>
      </c>
      <c r="G168" s="4" t="s">
        <v>814</v>
      </c>
      <c r="H168" s="4">
        <v>3</v>
      </c>
      <c r="I168" s="136" t="str">
        <f t="shared" si="7"/>
        <v>4922610202673</v>
      </c>
      <c r="J168" s="15" t="str">
        <f t="shared" si="6"/>
        <v>いんどまぐろ（蓄養）大トロ</v>
      </c>
    </row>
    <row r="169" spans="2:10" ht="13.5">
      <c r="B169" s="126">
        <v>1020</v>
      </c>
      <c r="C169" s="5" t="s">
        <v>65</v>
      </c>
      <c r="D169" s="5">
        <v>2</v>
      </c>
      <c r="E169" s="4" t="str">
        <f t="shared" si="8"/>
        <v>生鮮</v>
      </c>
      <c r="F169" s="115" t="s">
        <v>979</v>
      </c>
      <c r="G169" s="4" t="s">
        <v>815</v>
      </c>
      <c r="H169" s="4">
        <v>0</v>
      </c>
      <c r="I169" s="136" t="str">
        <f t="shared" si="7"/>
        <v>4922610202680</v>
      </c>
      <c r="J169" s="15" t="str">
        <f t="shared" si="6"/>
        <v>いんどまぐろ（蓄養）中トロ</v>
      </c>
    </row>
    <row r="170" spans="2:10" ht="13.5">
      <c r="B170" s="126">
        <v>1020</v>
      </c>
      <c r="C170" s="5" t="s">
        <v>65</v>
      </c>
      <c r="D170" s="5">
        <v>2</v>
      </c>
      <c r="E170" s="4" t="str">
        <f t="shared" si="8"/>
        <v>生鮮</v>
      </c>
      <c r="F170" s="115" t="s">
        <v>1046</v>
      </c>
      <c r="G170" s="4" t="s">
        <v>1047</v>
      </c>
      <c r="H170" s="4">
        <v>5</v>
      </c>
      <c r="I170" s="136" t="str">
        <f>CONCATENATE(49226,B170,D170,F170,H170)</f>
        <v>4922610202895</v>
      </c>
      <c r="J170" s="15" t="str">
        <f t="shared" si="6"/>
        <v>いんどまぐろ（蓄養）その他</v>
      </c>
    </row>
    <row r="171" spans="2:10" ht="13.5">
      <c r="B171" s="126">
        <v>1020</v>
      </c>
      <c r="C171" s="5" t="s">
        <v>65</v>
      </c>
      <c r="D171" s="5">
        <v>3</v>
      </c>
      <c r="E171" s="4" t="str">
        <f t="shared" si="8"/>
        <v>冷凍</v>
      </c>
      <c r="F171" s="115" t="s">
        <v>982</v>
      </c>
      <c r="G171" s="4" t="s">
        <v>826</v>
      </c>
      <c r="H171" s="4">
        <v>7</v>
      </c>
      <c r="I171" s="136" t="str">
        <f t="shared" si="7"/>
        <v>4922610203007</v>
      </c>
      <c r="J171" s="15" t="str">
        <f t="shared" si="6"/>
        <v>冷凍いんどまぐろ（蓄養）</v>
      </c>
    </row>
    <row r="172" spans="2:10" ht="13.5">
      <c r="B172" s="126">
        <v>1020</v>
      </c>
      <c r="C172" s="5" t="s">
        <v>65</v>
      </c>
      <c r="D172" s="5">
        <v>3</v>
      </c>
      <c r="E172" s="4" t="str">
        <f t="shared" si="8"/>
        <v>冷凍</v>
      </c>
      <c r="F172" s="115" t="s">
        <v>983</v>
      </c>
      <c r="G172" s="4" t="s">
        <v>803</v>
      </c>
      <c r="H172" s="4">
        <v>8</v>
      </c>
      <c r="I172" s="136" t="str">
        <f t="shared" si="7"/>
        <v>4922610203038</v>
      </c>
      <c r="J172" s="15" t="str">
        <f t="shared" si="6"/>
        <v>冷凍いんどまぐろ（蓄養）半身</v>
      </c>
    </row>
    <row r="173" spans="2:10" ht="13.5">
      <c r="B173" s="126">
        <v>1020</v>
      </c>
      <c r="C173" s="5" t="s">
        <v>65</v>
      </c>
      <c r="D173" s="5">
        <v>3</v>
      </c>
      <c r="E173" s="4" t="str">
        <f t="shared" si="8"/>
        <v>冷凍</v>
      </c>
      <c r="F173" s="115" t="s">
        <v>961</v>
      </c>
      <c r="G173" s="4" t="s">
        <v>805</v>
      </c>
      <c r="H173" s="4">
        <v>9</v>
      </c>
      <c r="I173" s="136" t="str">
        <f t="shared" si="7"/>
        <v>4922610203069</v>
      </c>
      <c r="J173" s="15" t="str">
        <f t="shared" si="6"/>
        <v>冷凍いんどまぐろ（蓄養）ロイン/四つ割り</v>
      </c>
    </row>
    <row r="174" spans="2:10" ht="13.5">
      <c r="B174" s="126">
        <v>1020</v>
      </c>
      <c r="C174" s="5" t="s">
        <v>65</v>
      </c>
      <c r="D174" s="5">
        <v>3</v>
      </c>
      <c r="E174" s="4" t="str">
        <f t="shared" si="8"/>
        <v>冷凍</v>
      </c>
      <c r="F174" s="115" t="s">
        <v>965</v>
      </c>
      <c r="G174" s="4" t="s">
        <v>806</v>
      </c>
      <c r="H174" s="4">
        <v>0</v>
      </c>
      <c r="I174" s="136" t="str">
        <f t="shared" si="7"/>
        <v>4922610203120</v>
      </c>
      <c r="J174" s="15" t="str">
        <f t="shared" si="6"/>
        <v>冷凍いんどまぐろ（蓄養）柵</v>
      </c>
    </row>
    <row r="175" spans="2:10" ht="13.5">
      <c r="B175" s="126">
        <v>1020</v>
      </c>
      <c r="C175" s="5" t="s">
        <v>65</v>
      </c>
      <c r="D175" s="5">
        <v>3</v>
      </c>
      <c r="E175" s="4" t="str">
        <f t="shared" si="8"/>
        <v>冷凍</v>
      </c>
      <c r="F175" s="115" t="s">
        <v>976</v>
      </c>
      <c r="G175" s="4" t="s">
        <v>812</v>
      </c>
      <c r="H175" s="4">
        <v>6</v>
      </c>
      <c r="I175" s="136" t="str">
        <f t="shared" si="7"/>
        <v>4922610203656</v>
      </c>
      <c r="J175" s="15" t="str">
        <f t="shared" si="6"/>
        <v>冷凍いんどまぐろ（蓄養）背</v>
      </c>
    </row>
    <row r="176" spans="2:10" ht="13.5">
      <c r="B176" s="126">
        <v>1020</v>
      </c>
      <c r="C176" s="5" t="s">
        <v>65</v>
      </c>
      <c r="D176" s="5">
        <v>3</v>
      </c>
      <c r="E176" s="4" t="str">
        <f t="shared" si="8"/>
        <v>冷凍</v>
      </c>
      <c r="F176" s="115" t="s">
        <v>977</v>
      </c>
      <c r="G176" s="4" t="s">
        <v>813</v>
      </c>
      <c r="H176" s="4">
        <v>3</v>
      </c>
      <c r="I176" s="136" t="str">
        <f t="shared" si="7"/>
        <v>4922610203663</v>
      </c>
      <c r="J176" s="15" t="str">
        <f t="shared" si="6"/>
        <v>冷凍いんどまぐろ（蓄養）腹</v>
      </c>
    </row>
    <row r="177" spans="2:10" ht="13.5">
      <c r="B177" s="126">
        <v>1020</v>
      </c>
      <c r="C177" s="5" t="s">
        <v>65</v>
      </c>
      <c r="D177" s="5">
        <v>3</v>
      </c>
      <c r="E177" s="4" t="str">
        <f t="shared" si="8"/>
        <v>冷凍</v>
      </c>
      <c r="F177" s="115" t="s">
        <v>978</v>
      </c>
      <c r="G177" s="4" t="s">
        <v>814</v>
      </c>
      <c r="H177" s="4">
        <v>0</v>
      </c>
      <c r="I177" s="136" t="str">
        <f t="shared" si="7"/>
        <v>4922610203670</v>
      </c>
      <c r="J177" s="15" t="str">
        <f t="shared" si="6"/>
        <v>冷凍いんどまぐろ（蓄養）大トロ</v>
      </c>
    </row>
    <row r="178" spans="2:10" ht="13.5">
      <c r="B178" s="126">
        <v>1020</v>
      </c>
      <c r="C178" s="5" t="s">
        <v>65</v>
      </c>
      <c r="D178" s="5">
        <v>3</v>
      </c>
      <c r="E178" s="4" t="str">
        <f t="shared" si="8"/>
        <v>冷凍</v>
      </c>
      <c r="F178" s="115" t="s">
        <v>979</v>
      </c>
      <c r="G178" s="8" t="s">
        <v>815</v>
      </c>
      <c r="H178" s="8">
        <v>7</v>
      </c>
      <c r="I178" s="137" t="str">
        <f>CONCATENATE(49226,B178,D178,F178,H178)</f>
        <v>4922610203687</v>
      </c>
      <c r="J178" s="15" t="str">
        <f t="shared" si="6"/>
        <v>冷凍いんどまぐろ（蓄養）中トロ</v>
      </c>
    </row>
    <row r="179" spans="2:10" ht="13.5">
      <c r="B179" s="126">
        <v>1020</v>
      </c>
      <c r="C179" s="5" t="s">
        <v>65</v>
      </c>
      <c r="D179" s="5">
        <v>3</v>
      </c>
      <c r="E179" s="4" t="str">
        <f t="shared" si="8"/>
        <v>冷凍</v>
      </c>
      <c r="F179" s="115" t="s">
        <v>1049</v>
      </c>
      <c r="G179" s="8" t="s">
        <v>1047</v>
      </c>
      <c r="H179" s="8">
        <v>2</v>
      </c>
      <c r="I179" s="137" t="str">
        <f t="shared" si="7"/>
        <v>4922610203892</v>
      </c>
      <c r="J179" s="15" t="str">
        <f t="shared" si="6"/>
        <v>冷凍いんどまぐろ（蓄養）その他</v>
      </c>
    </row>
    <row r="180" spans="2:10" ht="13.5">
      <c r="B180" s="127">
        <v>1040</v>
      </c>
      <c r="C180" s="2" t="s">
        <v>7</v>
      </c>
      <c r="D180" s="2"/>
      <c r="E180" s="2">
        <f t="shared" si="8"/>
      </c>
      <c r="F180" s="118"/>
      <c r="G180" s="2"/>
      <c r="H180" s="2"/>
      <c r="I180" s="138"/>
      <c r="J180" s="14"/>
    </row>
    <row r="181" spans="2:10" ht="13.5">
      <c r="B181" s="126">
        <v>1041</v>
      </c>
      <c r="C181" s="4" t="s">
        <v>66</v>
      </c>
      <c r="D181" s="5">
        <v>2</v>
      </c>
      <c r="E181" s="4" t="str">
        <f t="shared" si="8"/>
        <v>生鮮</v>
      </c>
      <c r="F181" s="115" t="s">
        <v>982</v>
      </c>
      <c r="G181" s="4" t="s">
        <v>826</v>
      </c>
      <c r="H181" s="4">
        <v>3</v>
      </c>
      <c r="I181" s="136" t="str">
        <f>CONCATENATE(49226,B181,D181,F181,H181)</f>
        <v>4922610412003</v>
      </c>
      <c r="J181" s="15" t="str">
        <f>CONCATENATE(IF(D181=2,"",E181),C181,IF(F181="00",,G181))</f>
        <v>まかじき</v>
      </c>
    </row>
    <row r="182" spans="2:10" ht="13.5">
      <c r="B182" s="126">
        <v>1041</v>
      </c>
      <c r="C182" s="4" t="s">
        <v>66</v>
      </c>
      <c r="D182" s="5">
        <v>2</v>
      </c>
      <c r="E182" s="4" t="str">
        <f t="shared" si="8"/>
        <v>生鮮</v>
      </c>
      <c r="F182" s="115" t="s">
        <v>983</v>
      </c>
      <c r="G182" s="4" t="s">
        <v>803</v>
      </c>
      <c r="H182" s="4">
        <v>4</v>
      </c>
      <c r="I182" s="136" t="str">
        <f t="shared" si="7"/>
        <v>4922610412034</v>
      </c>
      <c r="J182" s="15" t="str">
        <f aca="true" t="shared" si="9" ref="J182:J220">CONCATENATE(IF(D182=2,"",E182),C182,IF(F182="00",,G182))</f>
        <v>まかじき半身</v>
      </c>
    </row>
    <row r="183" spans="2:10" ht="13.5">
      <c r="B183" s="126">
        <v>1041</v>
      </c>
      <c r="C183" s="4" t="s">
        <v>66</v>
      </c>
      <c r="D183" s="5">
        <v>2</v>
      </c>
      <c r="E183" s="4" t="str">
        <f t="shared" si="8"/>
        <v>生鮮</v>
      </c>
      <c r="F183" s="115" t="s">
        <v>961</v>
      </c>
      <c r="G183" s="4" t="s">
        <v>805</v>
      </c>
      <c r="H183" s="4">
        <v>5</v>
      </c>
      <c r="I183" s="136" t="str">
        <f t="shared" si="7"/>
        <v>4922610412065</v>
      </c>
      <c r="J183" s="15" t="str">
        <f t="shared" si="9"/>
        <v>まかじきロイン/四つ割り</v>
      </c>
    </row>
    <row r="184" spans="2:10" ht="13.5">
      <c r="B184" s="126">
        <v>1041</v>
      </c>
      <c r="C184" s="4" t="s">
        <v>66</v>
      </c>
      <c r="D184" s="5">
        <v>2</v>
      </c>
      <c r="E184" s="4" t="str">
        <f t="shared" si="8"/>
        <v>生鮮</v>
      </c>
      <c r="F184" s="115" t="s">
        <v>984</v>
      </c>
      <c r="G184" s="4" t="s">
        <v>820</v>
      </c>
      <c r="H184" s="4">
        <v>7</v>
      </c>
      <c r="I184" s="136" t="str">
        <f t="shared" si="7"/>
        <v>4922610412737</v>
      </c>
      <c r="J184" s="15" t="str">
        <f t="shared" si="9"/>
        <v>まかじき正肉</v>
      </c>
    </row>
    <row r="185" spans="2:10" ht="13.5">
      <c r="B185" s="126">
        <v>1041</v>
      </c>
      <c r="C185" s="4" t="s">
        <v>66</v>
      </c>
      <c r="D185" s="5">
        <v>2</v>
      </c>
      <c r="E185" s="4" t="str">
        <f t="shared" si="8"/>
        <v>生鮮</v>
      </c>
      <c r="F185" s="115" t="s">
        <v>1046</v>
      </c>
      <c r="G185" s="4" t="s">
        <v>1047</v>
      </c>
      <c r="H185" s="4">
        <v>8</v>
      </c>
      <c r="I185" s="136" t="str">
        <f>CONCATENATE(49226,B185,D185,F185,H185)</f>
        <v>4922610412898</v>
      </c>
      <c r="J185" s="15" t="str">
        <f t="shared" si="9"/>
        <v>まかじきその他</v>
      </c>
    </row>
    <row r="186" spans="2:10" ht="13.5">
      <c r="B186" s="126">
        <v>1041</v>
      </c>
      <c r="C186" s="4" t="s">
        <v>66</v>
      </c>
      <c r="D186" s="5">
        <v>3</v>
      </c>
      <c r="E186" s="4" t="str">
        <f t="shared" si="8"/>
        <v>冷凍</v>
      </c>
      <c r="F186" s="115" t="s">
        <v>824</v>
      </c>
      <c r="G186" s="4" t="s">
        <v>826</v>
      </c>
      <c r="H186" s="4">
        <v>0</v>
      </c>
      <c r="I186" s="136" t="str">
        <f t="shared" si="7"/>
        <v>4922610413000</v>
      </c>
      <c r="J186" s="15" t="str">
        <f t="shared" si="9"/>
        <v>冷凍まかじき</v>
      </c>
    </row>
    <row r="187" spans="2:10" ht="13.5">
      <c r="B187" s="126">
        <v>1041</v>
      </c>
      <c r="C187" s="4" t="s">
        <v>66</v>
      </c>
      <c r="D187" s="5">
        <v>3</v>
      </c>
      <c r="E187" s="4" t="str">
        <f t="shared" si="8"/>
        <v>冷凍</v>
      </c>
      <c r="F187" s="115" t="s">
        <v>802</v>
      </c>
      <c r="G187" s="4" t="s">
        <v>803</v>
      </c>
      <c r="H187" s="4">
        <v>1</v>
      </c>
      <c r="I187" s="136" t="str">
        <f t="shared" si="7"/>
        <v>4922610413031</v>
      </c>
      <c r="J187" s="15" t="str">
        <f t="shared" si="9"/>
        <v>冷凍まかじき半身</v>
      </c>
    </row>
    <row r="188" spans="2:10" ht="13.5">
      <c r="B188" s="126">
        <v>1041</v>
      </c>
      <c r="C188" s="4" t="s">
        <v>66</v>
      </c>
      <c r="D188" s="5">
        <v>3</v>
      </c>
      <c r="E188" s="4" t="str">
        <f t="shared" si="8"/>
        <v>冷凍</v>
      </c>
      <c r="F188" s="115" t="s">
        <v>961</v>
      </c>
      <c r="G188" s="4" t="s">
        <v>805</v>
      </c>
      <c r="H188" s="4">
        <v>2</v>
      </c>
      <c r="I188" s="136" t="str">
        <f t="shared" si="7"/>
        <v>4922610413062</v>
      </c>
      <c r="J188" s="15" t="str">
        <f t="shared" si="9"/>
        <v>冷凍まかじきロイン/四つ割り</v>
      </c>
    </row>
    <row r="189" spans="2:10" ht="13.5">
      <c r="B189" s="126">
        <v>1041</v>
      </c>
      <c r="C189" s="4" t="s">
        <v>66</v>
      </c>
      <c r="D189" s="5">
        <v>3</v>
      </c>
      <c r="E189" s="4" t="str">
        <f t="shared" si="8"/>
        <v>冷凍</v>
      </c>
      <c r="F189" s="115" t="s">
        <v>984</v>
      </c>
      <c r="G189" s="4" t="s">
        <v>820</v>
      </c>
      <c r="H189" s="4">
        <v>4</v>
      </c>
      <c r="I189" s="136" t="str">
        <f t="shared" si="7"/>
        <v>4922610413734</v>
      </c>
      <c r="J189" s="15" t="str">
        <f t="shared" si="9"/>
        <v>冷凍まかじき正肉</v>
      </c>
    </row>
    <row r="190" spans="2:10" ht="13.5">
      <c r="B190" s="126">
        <v>1041</v>
      </c>
      <c r="C190" s="4" t="s">
        <v>66</v>
      </c>
      <c r="D190" s="5">
        <v>3</v>
      </c>
      <c r="E190" s="4" t="str">
        <f t="shared" si="8"/>
        <v>冷凍</v>
      </c>
      <c r="F190" s="115" t="s">
        <v>1046</v>
      </c>
      <c r="G190" s="4" t="s">
        <v>1047</v>
      </c>
      <c r="H190" s="4">
        <v>5</v>
      </c>
      <c r="I190" s="136" t="str">
        <f>CONCATENATE(49226,B190,D190,F190,H190)</f>
        <v>4922610413895</v>
      </c>
      <c r="J190" s="15" t="str">
        <f t="shared" si="9"/>
        <v>冷凍まかじきその他</v>
      </c>
    </row>
    <row r="191" spans="2:10" ht="13.5">
      <c r="B191" s="126">
        <v>1042</v>
      </c>
      <c r="C191" s="4" t="s">
        <v>67</v>
      </c>
      <c r="D191" s="5">
        <v>2</v>
      </c>
      <c r="E191" s="4" t="str">
        <f t="shared" si="8"/>
        <v>生鮮</v>
      </c>
      <c r="F191" s="115" t="s">
        <v>824</v>
      </c>
      <c r="G191" s="4" t="s">
        <v>826</v>
      </c>
      <c r="H191" s="4">
        <v>2</v>
      </c>
      <c r="I191" s="136" t="str">
        <f t="shared" si="7"/>
        <v>4922610422002</v>
      </c>
      <c r="J191" s="15" t="str">
        <f t="shared" si="9"/>
        <v>くろかわかじき</v>
      </c>
    </row>
    <row r="192" spans="2:10" ht="13.5">
      <c r="B192" s="126">
        <v>1042</v>
      </c>
      <c r="C192" s="4" t="s">
        <v>67</v>
      </c>
      <c r="D192" s="5">
        <v>2</v>
      </c>
      <c r="E192" s="4" t="str">
        <f t="shared" si="8"/>
        <v>生鮮</v>
      </c>
      <c r="F192" s="115" t="s">
        <v>1046</v>
      </c>
      <c r="G192" s="4" t="s">
        <v>1047</v>
      </c>
      <c r="H192" s="4">
        <v>7</v>
      </c>
      <c r="I192" s="136" t="str">
        <f>CONCATENATE(49226,B192,D192,F192,H192)</f>
        <v>4922610422897</v>
      </c>
      <c r="J192" s="15" t="str">
        <f t="shared" si="9"/>
        <v>くろかわかじきその他</v>
      </c>
    </row>
    <row r="193" spans="2:10" ht="13.5">
      <c r="B193" s="316">
        <v>1043</v>
      </c>
      <c r="C193" s="22" t="s">
        <v>320</v>
      </c>
      <c r="D193" s="5">
        <v>2</v>
      </c>
      <c r="E193" s="4" t="str">
        <f t="shared" si="8"/>
        <v>生鮮</v>
      </c>
      <c r="F193" s="115" t="s">
        <v>824</v>
      </c>
      <c r="G193" s="4" t="s">
        <v>826</v>
      </c>
      <c r="H193" s="4">
        <v>1</v>
      </c>
      <c r="I193" s="136" t="str">
        <f t="shared" si="7"/>
        <v>4922610432001</v>
      </c>
      <c r="J193" s="15" t="str">
        <f t="shared" si="9"/>
        <v>ふうらいかじき</v>
      </c>
    </row>
    <row r="194" spans="2:10" ht="13.5">
      <c r="B194" s="316">
        <v>1043</v>
      </c>
      <c r="C194" s="22" t="s">
        <v>320</v>
      </c>
      <c r="D194" s="5">
        <v>2</v>
      </c>
      <c r="E194" s="4" t="str">
        <f t="shared" si="8"/>
        <v>生鮮</v>
      </c>
      <c r="F194" s="115" t="s">
        <v>1046</v>
      </c>
      <c r="G194" s="4" t="s">
        <v>1047</v>
      </c>
      <c r="H194" s="4">
        <v>6</v>
      </c>
      <c r="I194" s="136" t="str">
        <f>CONCATENATE(49226,B194,D194,F194,H194)</f>
        <v>4922610432896</v>
      </c>
      <c r="J194" s="15" t="str">
        <f t="shared" si="9"/>
        <v>ふうらいかじきその他</v>
      </c>
    </row>
    <row r="195" spans="2:10" ht="13.5">
      <c r="B195" s="316">
        <v>1044</v>
      </c>
      <c r="C195" s="22" t="s">
        <v>321</v>
      </c>
      <c r="D195" s="5">
        <v>2</v>
      </c>
      <c r="E195" s="4" t="str">
        <f t="shared" si="8"/>
        <v>生鮮</v>
      </c>
      <c r="F195" s="115" t="s">
        <v>824</v>
      </c>
      <c r="G195" s="4" t="s">
        <v>826</v>
      </c>
      <c r="H195" s="4">
        <v>0</v>
      </c>
      <c r="I195" s="136" t="str">
        <f t="shared" si="7"/>
        <v>4922610442000</v>
      </c>
      <c r="J195" s="15" t="str">
        <f t="shared" si="9"/>
        <v>ばしょうかじき</v>
      </c>
    </row>
    <row r="196" spans="2:10" ht="13.5">
      <c r="B196" s="316">
        <v>1044</v>
      </c>
      <c r="C196" s="22" t="s">
        <v>321</v>
      </c>
      <c r="D196" s="5">
        <v>2</v>
      </c>
      <c r="E196" s="4" t="str">
        <f t="shared" si="8"/>
        <v>生鮮</v>
      </c>
      <c r="F196" s="115" t="s">
        <v>1046</v>
      </c>
      <c r="G196" s="4" t="s">
        <v>1047</v>
      </c>
      <c r="H196" s="4">
        <v>5</v>
      </c>
      <c r="I196" s="136" t="str">
        <f>CONCATENATE(49226,B196,D196,F196,H196)</f>
        <v>4922610442895</v>
      </c>
      <c r="J196" s="15" t="str">
        <f t="shared" si="9"/>
        <v>ばしょうかじきその他</v>
      </c>
    </row>
    <row r="197" spans="2:10" ht="13.5">
      <c r="B197" s="316">
        <v>1045</v>
      </c>
      <c r="C197" s="22" t="s">
        <v>322</v>
      </c>
      <c r="D197" s="5">
        <v>2</v>
      </c>
      <c r="E197" s="4" t="str">
        <f t="shared" si="8"/>
        <v>生鮮</v>
      </c>
      <c r="F197" s="115" t="s">
        <v>824</v>
      </c>
      <c r="G197" s="4" t="s">
        <v>826</v>
      </c>
      <c r="H197" s="4">
        <v>9</v>
      </c>
      <c r="I197" s="136" t="str">
        <f t="shared" si="7"/>
        <v>4922610452009</v>
      </c>
      <c r="J197" s="15" t="str">
        <f t="shared" si="9"/>
        <v>しろかわかじき</v>
      </c>
    </row>
    <row r="198" spans="2:10" ht="13.5">
      <c r="B198" s="316">
        <v>1045</v>
      </c>
      <c r="C198" s="22" t="s">
        <v>322</v>
      </c>
      <c r="D198" s="5">
        <v>2</v>
      </c>
      <c r="E198" s="4" t="str">
        <f t="shared" si="8"/>
        <v>生鮮</v>
      </c>
      <c r="F198" s="115" t="s">
        <v>1046</v>
      </c>
      <c r="G198" s="4" t="s">
        <v>1047</v>
      </c>
      <c r="H198" s="4">
        <v>4</v>
      </c>
      <c r="I198" s="136" t="str">
        <f>CONCATENATE(49226,B198,D198,F198,H198)</f>
        <v>4922610452894</v>
      </c>
      <c r="J198" s="15" t="str">
        <f t="shared" si="9"/>
        <v>しろかわかじきその他</v>
      </c>
    </row>
    <row r="199" spans="2:10" ht="13.5">
      <c r="B199" s="126">
        <v>1046</v>
      </c>
      <c r="C199" s="4" t="s">
        <v>68</v>
      </c>
      <c r="D199" s="5">
        <v>2</v>
      </c>
      <c r="E199" s="4" t="str">
        <f t="shared" si="8"/>
        <v>生鮮</v>
      </c>
      <c r="F199" s="115" t="s">
        <v>824</v>
      </c>
      <c r="G199" s="4" t="s">
        <v>826</v>
      </c>
      <c r="H199" s="4">
        <v>8</v>
      </c>
      <c r="I199" s="136" t="str">
        <f>CONCATENATE(49226,B199,D199,F199,H199)</f>
        <v>4922610462008</v>
      </c>
      <c r="J199" s="15" t="str">
        <f t="shared" si="9"/>
        <v>めかじき</v>
      </c>
    </row>
    <row r="200" spans="2:10" ht="13.5">
      <c r="B200" s="126">
        <v>1046</v>
      </c>
      <c r="C200" s="4" t="s">
        <v>68</v>
      </c>
      <c r="D200" s="5">
        <v>2</v>
      </c>
      <c r="E200" s="4" t="str">
        <f t="shared" si="8"/>
        <v>生鮮</v>
      </c>
      <c r="F200" s="115" t="s">
        <v>802</v>
      </c>
      <c r="G200" s="4" t="s">
        <v>803</v>
      </c>
      <c r="H200" s="4">
        <v>9</v>
      </c>
      <c r="I200" s="136" t="str">
        <f t="shared" si="7"/>
        <v>4922610462039</v>
      </c>
      <c r="J200" s="15" t="str">
        <f t="shared" si="9"/>
        <v>めかじき半身</v>
      </c>
    </row>
    <row r="201" spans="2:10" ht="13.5">
      <c r="B201" s="126">
        <v>1046</v>
      </c>
      <c r="C201" s="4" t="s">
        <v>68</v>
      </c>
      <c r="D201" s="5">
        <v>2</v>
      </c>
      <c r="E201" s="4" t="str">
        <f t="shared" si="8"/>
        <v>生鮮</v>
      </c>
      <c r="F201" s="115" t="s">
        <v>985</v>
      </c>
      <c r="G201" s="4" t="s">
        <v>986</v>
      </c>
      <c r="H201" s="4">
        <v>4</v>
      </c>
      <c r="I201" s="136" t="str">
        <f t="shared" si="7"/>
        <v>4922610462084</v>
      </c>
      <c r="J201" s="15" t="str">
        <f t="shared" si="9"/>
        <v>めかじきロイン/ハラ</v>
      </c>
    </row>
    <row r="202" spans="2:10" ht="13.5">
      <c r="B202" s="126">
        <v>1046</v>
      </c>
      <c r="C202" s="4" t="s">
        <v>68</v>
      </c>
      <c r="D202" s="5">
        <v>2</v>
      </c>
      <c r="E202" s="4" t="str">
        <f t="shared" si="8"/>
        <v>生鮮</v>
      </c>
      <c r="F202" s="115" t="s">
        <v>987</v>
      </c>
      <c r="G202" s="4" t="s">
        <v>988</v>
      </c>
      <c r="H202" s="4">
        <v>1</v>
      </c>
      <c r="I202" s="136" t="str">
        <f t="shared" si="7"/>
        <v>4922610462091</v>
      </c>
      <c r="J202" s="15" t="str">
        <f t="shared" si="9"/>
        <v>めかじきロイン/セ</v>
      </c>
    </row>
    <row r="203" spans="2:10" ht="13.5">
      <c r="B203" s="126">
        <v>1046</v>
      </c>
      <c r="C203" s="4" t="s">
        <v>68</v>
      </c>
      <c r="D203" s="5">
        <v>2</v>
      </c>
      <c r="E203" s="4" t="str">
        <f t="shared" si="8"/>
        <v>生鮮</v>
      </c>
      <c r="F203" s="115" t="s">
        <v>989</v>
      </c>
      <c r="G203" s="4" t="s">
        <v>990</v>
      </c>
      <c r="H203" s="4">
        <v>7</v>
      </c>
      <c r="I203" s="136" t="str">
        <f t="shared" si="7"/>
        <v>4922610462107</v>
      </c>
      <c r="J203" s="15" t="str">
        <f t="shared" si="9"/>
        <v>めかじきブロック</v>
      </c>
    </row>
    <row r="204" spans="2:10" ht="13.5">
      <c r="B204" s="126">
        <v>1046</v>
      </c>
      <c r="C204" s="4" t="s">
        <v>68</v>
      </c>
      <c r="D204" s="5">
        <v>2</v>
      </c>
      <c r="E204" s="4" t="str">
        <f t="shared" si="8"/>
        <v>生鮮</v>
      </c>
      <c r="F204" s="115" t="s">
        <v>969</v>
      </c>
      <c r="G204" s="4" t="s">
        <v>962</v>
      </c>
      <c r="H204" s="4">
        <v>7</v>
      </c>
      <c r="I204" s="136" t="str">
        <f t="shared" si="7"/>
        <v>4922610462527</v>
      </c>
      <c r="J204" s="15" t="str">
        <f t="shared" si="9"/>
        <v>めかじきかま</v>
      </c>
    </row>
    <row r="205" spans="2:10" ht="13.5">
      <c r="B205" s="126">
        <v>1046</v>
      </c>
      <c r="C205" s="4" t="s">
        <v>68</v>
      </c>
      <c r="D205" s="5">
        <v>2</v>
      </c>
      <c r="E205" s="4" t="str">
        <f t="shared" si="8"/>
        <v>生鮮</v>
      </c>
      <c r="F205" s="115" t="s">
        <v>991</v>
      </c>
      <c r="G205" s="4" t="s">
        <v>810</v>
      </c>
      <c r="H205" s="4">
        <v>6</v>
      </c>
      <c r="I205" s="136" t="str">
        <f t="shared" si="7"/>
        <v>4922610462596</v>
      </c>
      <c r="J205" s="15" t="str">
        <f t="shared" si="9"/>
        <v>めかじき中落ち</v>
      </c>
    </row>
    <row r="206" spans="2:10" ht="13.5">
      <c r="B206" s="126">
        <v>1046</v>
      </c>
      <c r="C206" s="4" t="s">
        <v>68</v>
      </c>
      <c r="D206" s="5">
        <v>2</v>
      </c>
      <c r="E206" s="4" t="str">
        <f t="shared" si="8"/>
        <v>生鮮</v>
      </c>
      <c r="F206" s="115" t="s">
        <v>976</v>
      </c>
      <c r="G206" s="4" t="s">
        <v>812</v>
      </c>
      <c r="H206" s="4">
        <v>7</v>
      </c>
      <c r="I206" s="136" t="str">
        <f t="shared" si="7"/>
        <v>4922610462657</v>
      </c>
      <c r="J206" s="15" t="str">
        <f t="shared" si="9"/>
        <v>めかじき背</v>
      </c>
    </row>
    <row r="207" spans="2:10" ht="13.5">
      <c r="B207" s="126">
        <v>1046</v>
      </c>
      <c r="C207" s="4" t="s">
        <v>68</v>
      </c>
      <c r="D207" s="5">
        <v>2</v>
      </c>
      <c r="E207" s="4" t="str">
        <f t="shared" si="8"/>
        <v>生鮮</v>
      </c>
      <c r="F207" s="115" t="s">
        <v>977</v>
      </c>
      <c r="G207" s="4" t="s">
        <v>813</v>
      </c>
      <c r="H207" s="4">
        <v>4</v>
      </c>
      <c r="I207" s="136" t="str">
        <f t="shared" si="7"/>
        <v>4922610462664</v>
      </c>
      <c r="J207" s="15" t="str">
        <f t="shared" si="9"/>
        <v>めかじき腹</v>
      </c>
    </row>
    <row r="208" spans="2:10" ht="13.5">
      <c r="B208" s="126">
        <v>1046</v>
      </c>
      <c r="C208" s="4" t="s">
        <v>68</v>
      </c>
      <c r="D208" s="5">
        <v>2</v>
      </c>
      <c r="E208" s="4" t="str">
        <f t="shared" si="8"/>
        <v>生鮮</v>
      </c>
      <c r="F208" s="115" t="s">
        <v>992</v>
      </c>
      <c r="G208" s="4" t="s">
        <v>820</v>
      </c>
      <c r="H208" s="4">
        <v>2</v>
      </c>
      <c r="I208" s="136" t="str">
        <f t="shared" si="7"/>
        <v>4922610462732</v>
      </c>
      <c r="J208" s="15" t="str">
        <f t="shared" si="9"/>
        <v>めかじき正肉</v>
      </c>
    </row>
    <row r="209" spans="2:10" ht="13.5">
      <c r="B209" s="126">
        <v>1046</v>
      </c>
      <c r="C209" s="4" t="s">
        <v>68</v>
      </c>
      <c r="D209" s="5">
        <v>2</v>
      </c>
      <c r="E209" s="4" t="str">
        <f t="shared" si="8"/>
        <v>生鮮</v>
      </c>
      <c r="F209" s="115" t="s">
        <v>1046</v>
      </c>
      <c r="G209" s="4" t="s">
        <v>1047</v>
      </c>
      <c r="H209" s="4">
        <v>3</v>
      </c>
      <c r="I209" s="136" t="str">
        <f>CONCATENATE(49226,B209,D209,F209,H209)</f>
        <v>4922610462893</v>
      </c>
      <c r="J209" s="15" t="str">
        <f t="shared" si="9"/>
        <v>めかじきその他</v>
      </c>
    </row>
    <row r="210" spans="2:10" ht="13.5">
      <c r="B210" s="126">
        <v>1046</v>
      </c>
      <c r="C210" s="4" t="s">
        <v>68</v>
      </c>
      <c r="D210" s="5">
        <v>3</v>
      </c>
      <c r="E210" s="4" t="str">
        <f t="shared" si="8"/>
        <v>冷凍</v>
      </c>
      <c r="F210" s="115" t="s">
        <v>824</v>
      </c>
      <c r="G210" s="4" t="s">
        <v>826</v>
      </c>
      <c r="H210" s="4">
        <v>5</v>
      </c>
      <c r="I210" s="136" t="str">
        <f t="shared" si="7"/>
        <v>4922610463005</v>
      </c>
      <c r="J210" s="15" t="str">
        <f t="shared" si="9"/>
        <v>冷凍めかじき</v>
      </c>
    </row>
    <row r="211" spans="2:10" ht="13.5">
      <c r="B211" s="126">
        <v>1046</v>
      </c>
      <c r="C211" s="4" t="s">
        <v>68</v>
      </c>
      <c r="D211" s="5">
        <v>3</v>
      </c>
      <c r="E211" s="4" t="str">
        <f t="shared" si="8"/>
        <v>冷凍</v>
      </c>
      <c r="F211" s="115" t="s">
        <v>802</v>
      </c>
      <c r="G211" s="4" t="s">
        <v>803</v>
      </c>
      <c r="H211" s="4">
        <v>6</v>
      </c>
      <c r="I211" s="136" t="str">
        <f t="shared" si="7"/>
        <v>4922610463036</v>
      </c>
      <c r="J211" s="15" t="str">
        <f t="shared" si="9"/>
        <v>冷凍めかじき半身</v>
      </c>
    </row>
    <row r="212" spans="2:10" ht="13.5">
      <c r="B212" s="126">
        <v>1046</v>
      </c>
      <c r="C212" s="4" t="s">
        <v>68</v>
      </c>
      <c r="D212" s="5">
        <v>3</v>
      </c>
      <c r="E212" s="4" t="str">
        <f t="shared" si="8"/>
        <v>冷凍</v>
      </c>
      <c r="F212" s="115" t="s">
        <v>985</v>
      </c>
      <c r="G212" s="4" t="s">
        <v>986</v>
      </c>
      <c r="H212" s="4">
        <v>1</v>
      </c>
      <c r="I212" s="136" t="str">
        <f t="shared" si="7"/>
        <v>4922610463081</v>
      </c>
      <c r="J212" s="15" t="str">
        <f t="shared" si="9"/>
        <v>冷凍めかじきロイン/ハラ</v>
      </c>
    </row>
    <row r="213" spans="2:10" ht="13.5">
      <c r="B213" s="126">
        <v>1046</v>
      </c>
      <c r="C213" s="4" t="s">
        <v>68</v>
      </c>
      <c r="D213" s="5">
        <v>3</v>
      </c>
      <c r="E213" s="4" t="str">
        <f t="shared" si="8"/>
        <v>冷凍</v>
      </c>
      <c r="F213" s="115" t="s">
        <v>987</v>
      </c>
      <c r="G213" s="4" t="s">
        <v>988</v>
      </c>
      <c r="H213" s="4">
        <v>8</v>
      </c>
      <c r="I213" s="136" t="str">
        <f t="shared" si="7"/>
        <v>4922610463098</v>
      </c>
      <c r="J213" s="15" t="str">
        <f t="shared" si="9"/>
        <v>冷凍めかじきロイン/セ</v>
      </c>
    </row>
    <row r="214" spans="2:10" ht="13.5">
      <c r="B214" s="126">
        <v>1046</v>
      </c>
      <c r="C214" s="4" t="s">
        <v>68</v>
      </c>
      <c r="D214" s="5">
        <v>3</v>
      </c>
      <c r="E214" s="4" t="str">
        <f t="shared" si="8"/>
        <v>冷凍</v>
      </c>
      <c r="F214" s="115" t="s">
        <v>989</v>
      </c>
      <c r="G214" s="4" t="s">
        <v>990</v>
      </c>
      <c r="H214" s="4">
        <v>4</v>
      </c>
      <c r="I214" s="136" t="str">
        <f t="shared" si="7"/>
        <v>4922610463104</v>
      </c>
      <c r="J214" s="15" t="str">
        <f t="shared" si="9"/>
        <v>冷凍めかじきブロック</v>
      </c>
    </row>
    <row r="215" spans="2:10" ht="13.5">
      <c r="B215" s="126">
        <v>1046</v>
      </c>
      <c r="C215" s="4" t="s">
        <v>68</v>
      </c>
      <c r="D215" s="5">
        <v>3</v>
      </c>
      <c r="E215" s="4" t="str">
        <f t="shared" si="8"/>
        <v>冷凍</v>
      </c>
      <c r="F215" s="115" t="s">
        <v>969</v>
      </c>
      <c r="G215" s="4" t="s">
        <v>962</v>
      </c>
      <c r="H215" s="4">
        <v>4</v>
      </c>
      <c r="I215" s="136" t="str">
        <f t="shared" si="7"/>
        <v>4922610463524</v>
      </c>
      <c r="J215" s="15" t="str">
        <f t="shared" si="9"/>
        <v>冷凍めかじきかま</v>
      </c>
    </row>
    <row r="216" spans="2:10" ht="13.5">
      <c r="B216" s="126">
        <v>1046</v>
      </c>
      <c r="C216" s="4" t="s">
        <v>68</v>
      </c>
      <c r="D216" s="5">
        <v>3</v>
      </c>
      <c r="E216" s="4" t="str">
        <f t="shared" si="8"/>
        <v>冷凍</v>
      </c>
      <c r="F216" s="115" t="s">
        <v>991</v>
      </c>
      <c r="G216" s="4" t="s">
        <v>810</v>
      </c>
      <c r="H216" s="4">
        <v>3</v>
      </c>
      <c r="I216" s="136" t="str">
        <f t="shared" si="7"/>
        <v>4922610463593</v>
      </c>
      <c r="J216" s="15" t="str">
        <f t="shared" si="9"/>
        <v>冷凍めかじき中落ち</v>
      </c>
    </row>
    <row r="217" spans="2:10" ht="13.5">
      <c r="B217" s="126">
        <v>1046</v>
      </c>
      <c r="C217" s="4" t="s">
        <v>68</v>
      </c>
      <c r="D217" s="5">
        <v>3</v>
      </c>
      <c r="E217" s="4" t="str">
        <f t="shared" si="8"/>
        <v>冷凍</v>
      </c>
      <c r="F217" s="115" t="s">
        <v>976</v>
      </c>
      <c r="G217" s="4" t="s">
        <v>812</v>
      </c>
      <c r="H217" s="4">
        <v>4</v>
      </c>
      <c r="I217" s="136" t="str">
        <f t="shared" si="7"/>
        <v>4922610463654</v>
      </c>
      <c r="J217" s="15" t="str">
        <f t="shared" si="9"/>
        <v>冷凍めかじき背</v>
      </c>
    </row>
    <row r="218" spans="2:10" ht="13.5">
      <c r="B218" s="126">
        <v>1046</v>
      </c>
      <c r="C218" s="4" t="s">
        <v>68</v>
      </c>
      <c r="D218" s="5">
        <v>3</v>
      </c>
      <c r="E218" s="4" t="str">
        <f t="shared" si="8"/>
        <v>冷凍</v>
      </c>
      <c r="F218" s="115" t="s">
        <v>977</v>
      </c>
      <c r="G218" s="4" t="s">
        <v>813</v>
      </c>
      <c r="H218" s="4">
        <v>1</v>
      </c>
      <c r="I218" s="136" t="str">
        <f t="shared" si="7"/>
        <v>4922610463661</v>
      </c>
      <c r="J218" s="15" t="str">
        <f t="shared" si="9"/>
        <v>冷凍めかじき腹</v>
      </c>
    </row>
    <row r="219" spans="2:10" ht="13.5">
      <c r="B219" s="126">
        <v>1046</v>
      </c>
      <c r="C219" s="4" t="s">
        <v>68</v>
      </c>
      <c r="D219" s="5">
        <v>3</v>
      </c>
      <c r="E219" s="4" t="str">
        <f t="shared" si="8"/>
        <v>冷凍</v>
      </c>
      <c r="F219" s="115" t="s">
        <v>992</v>
      </c>
      <c r="G219" s="4" t="s">
        <v>820</v>
      </c>
      <c r="H219" s="4">
        <v>9</v>
      </c>
      <c r="I219" s="136" t="str">
        <f>CONCATENATE(49226,B219,D219,F219,H219)</f>
        <v>4922610463739</v>
      </c>
      <c r="J219" s="15" t="str">
        <f t="shared" si="9"/>
        <v>冷凍めかじき正肉</v>
      </c>
    </row>
    <row r="220" spans="2:10" ht="13.5">
      <c r="B220" s="130">
        <v>1046</v>
      </c>
      <c r="C220" s="6" t="s">
        <v>68</v>
      </c>
      <c r="D220" s="7">
        <v>3</v>
      </c>
      <c r="E220" s="6" t="str">
        <f t="shared" si="8"/>
        <v>冷凍</v>
      </c>
      <c r="F220" s="120" t="s">
        <v>1046</v>
      </c>
      <c r="G220" s="6" t="s">
        <v>1047</v>
      </c>
      <c r="H220" s="6">
        <v>0</v>
      </c>
      <c r="I220" s="325" t="str">
        <f t="shared" si="7"/>
        <v>4922610463890</v>
      </c>
      <c r="J220" s="15" t="str">
        <f t="shared" si="9"/>
        <v>冷凍めかじきその他</v>
      </c>
    </row>
    <row r="221" spans="2:10" ht="13.5">
      <c r="B221" s="127">
        <v>1070</v>
      </c>
      <c r="C221" s="17" t="s">
        <v>8</v>
      </c>
      <c r="D221" s="2"/>
      <c r="E221" s="2">
        <f t="shared" si="8"/>
      </c>
      <c r="F221" s="118"/>
      <c r="G221" s="2"/>
      <c r="H221" s="2"/>
      <c r="I221" s="135"/>
      <c r="J221" s="2"/>
    </row>
    <row r="222" spans="2:10" ht="13.5">
      <c r="B222" s="126">
        <v>1071</v>
      </c>
      <c r="C222" s="4" t="s">
        <v>8</v>
      </c>
      <c r="D222" s="5">
        <v>2</v>
      </c>
      <c r="E222" s="4" t="str">
        <f t="shared" si="8"/>
        <v>生鮮</v>
      </c>
      <c r="F222" s="115" t="s">
        <v>824</v>
      </c>
      <c r="G222" s="4" t="s">
        <v>826</v>
      </c>
      <c r="H222" s="4">
        <v>4</v>
      </c>
      <c r="I222" s="136" t="str">
        <f aca="true" t="shared" si="10" ref="I222:I250">CONCATENATE(49226,B222,D222,F222,H222)</f>
        <v>4922610712004</v>
      </c>
      <c r="J222" s="15" t="str">
        <f>CONCATENATE(IF(D222=2,"",E222),C222,IF(F222="00",,G222))</f>
        <v>かつお</v>
      </c>
    </row>
    <row r="223" spans="2:10" ht="13.5">
      <c r="B223" s="126">
        <v>1071</v>
      </c>
      <c r="C223" s="4" t="s">
        <v>8</v>
      </c>
      <c r="D223" s="5">
        <v>2</v>
      </c>
      <c r="E223" s="4" t="str">
        <f t="shared" si="8"/>
        <v>生鮮</v>
      </c>
      <c r="F223" s="115" t="s">
        <v>804</v>
      </c>
      <c r="G223" s="4" t="s">
        <v>805</v>
      </c>
      <c r="H223" s="4">
        <v>6</v>
      </c>
      <c r="I223" s="136" t="str">
        <f t="shared" si="10"/>
        <v>4922610712066</v>
      </c>
      <c r="J223" s="15" t="str">
        <f aca="true" t="shared" si="11" ref="J223:J239">CONCATENATE(IF(D223=2,"",E223),C223,IF(F223="00",,G223))</f>
        <v>かつおロイン/四つ割り</v>
      </c>
    </row>
    <row r="224" spans="2:10" ht="13.5">
      <c r="B224" s="126">
        <v>1071</v>
      </c>
      <c r="C224" s="4" t="s">
        <v>8</v>
      </c>
      <c r="D224" s="5">
        <v>2</v>
      </c>
      <c r="E224" s="4" t="str">
        <f t="shared" si="8"/>
        <v>生鮮</v>
      </c>
      <c r="F224" s="115" t="s">
        <v>993</v>
      </c>
      <c r="G224" s="4" t="s">
        <v>994</v>
      </c>
      <c r="H224" s="4">
        <v>3</v>
      </c>
      <c r="I224" s="136" t="str">
        <f t="shared" si="10"/>
        <v>4922610712073</v>
      </c>
      <c r="J224" s="15" t="str">
        <f t="shared" si="11"/>
        <v>かつおロイン/スキンレス</v>
      </c>
    </row>
    <row r="225" spans="2:10" ht="13.5">
      <c r="B225" s="126">
        <v>1071</v>
      </c>
      <c r="C225" s="4" t="s">
        <v>8</v>
      </c>
      <c r="D225" s="5">
        <v>2</v>
      </c>
      <c r="E225" s="4" t="str">
        <f t="shared" si="8"/>
        <v>生鮮</v>
      </c>
      <c r="F225" s="115" t="s">
        <v>995</v>
      </c>
      <c r="G225" s="4" t="s">
        <v>996</v>
      </c>
      <c r="H225" s="4">
        <v>7</v>
      </c>
      <c r="I225" s="136" t="str">
        <f t="shared" si="10"/>
        <v>4922610712257</v>
      </c>
      <c r="J225" s="15" t="str">
        <f t="shared" si="11"/>
        <v>かつおたたき</v>
      </c>
    </row>
    <row r="226" spans="2:10" ht="13.5">
      <c r="B226" s="126">
        <v>1071</v>
      </c>
      <c r="C226" s="4" t="s">
        <v>8</v>
      </c>
      <c r="D226" s="5">
        <v>2</v>
      </c>
      <c r="E226" s="4" t="str">
        <f t="shared" si="8"/>
        <v>生鮮</v>
      </c>
      <c r="F226" s="115" t="s">
        <v>1048</v>
      </c>
      <c r="G226" s="4" t="s">
        <v>1047</v>
      </c>
      <c r="H226" s="4">
        <v>9</v>
      </c>
      <c r="I226" s="136" t="str">
        <f t="shared" si="10"/>
        <v>4922610712899</v>
      </c>
      <c r="J226" s="15" t="str">
        <f t="shared" si="11"/>
        <v>かつおその他</v>
      </c>
    </row>
    <row r="227" spans="2:10" ht="13.5">
      <c r="B227" s="126">
        <v>1071</v>
      </c>
      <c r="C227" s="4" t="s">
        <v>8</v>
      </c>
      <c r="D227" s="5">
        <v>3</v>
      </c>
      <c r="E227" s="4" t="str">
        <f aca="true" t="shared" si="12" ref="E227:E332">IF(D227=1,"活",IF(D227=2,"生鮮",IF(D227=3,"冷凍",IF(D227=4,"解凍",""))))</f>
        <v>冷凍</v>
      </c>
      <c r="F227" s="115" t="s">
        <v>997</v>
      </c>
      <c r="G227" s="4" t="s">
        <v>826</v>
      </c>
      <c r="H227" s="4">
        <v>1</v>
      </c>
      <c r="I227" s="136" t="str">
        <f t="shared" si="10"/>
        <v>4922610713001</v>
      </c>
      <c r="J227" s="15" t="str">
        <f t="shared" si="11"/>
        <v>冷凍かつお</v>
      </c>
    </row>
    <row r="228" spans="2:10" ht="13.5">
      <c r="B228" s="126">
        <v>1071</v>
      </c>
      <c r="C228" s="4" t="s">
        <v>8</v>
      </c>
      <c r="D228" s="5">
        <v>3</v>
      </c>
      <c r="E228" s="4" t="str">
        <f t="shared" si="12"/>
        <v>冷凍</v>
      </c>
      <c r="F228" s="115" t="s">
        <v>998</v>
      </c>
      <c r="G228" s="4" t="s">
        <v>805</v>
      </c>
      <c r="H228" s="4">
        <v>3</v>
      </c>
      <c r="I228" s="136" t="str">
        <f t="shared" si="10"/>
        <v>4922610713063</v>
      </c>
      <c r="J228" s="15" t="str">
        <f t="shared" si="11"/>
        <v>冷凍かつおロイン/四つ割り</v>
      </c>
    </row>
    <row r="229" spans="2:10" ht="13.5">
      <c r="B229" s="126">
        <v>1071</v>
      </c>
      <c r="C229" s="4" t="s">
        <v>8</v>
      </c>
      <c r="D229" s="5">
        <v>3</v>
      </c>
      <c r="E229" s="4" t="str">
        <f t="shared" si="12"/>
        <v>冷凍</v>
      </c>
      <c r="F229" s="115" t="s">
        <v>993</v>
      </c>
      <c r="G229" s="4" t="s">
        <v>994</v>
      </c>
      <c r="H229" s="4">
        <v>0</v>
      </c>
      <c r="I229" s="136" t="str">
        <f t="shared" si="10"/>
        <v>4922610713070</v>
      </c>
      <c r="J229" s="15" t="str">
        <f t="shared" si="11"/>
        <v>冷凍かつおロイン/スキンレス</v>
      </c>
    </row>
    <row r="230" spans="2:10" ht="13.5">
      <c r="B230" s="126">
        <v>1071</v>
      </c>
      <c r="C230" s="4" t="s">
        <v>8</v>
      </c>
      <c r="D230" s="5">
        <v>3</v>
      </c>
      <c r="E230" s="4" t="str">
        <f t="shared" si="12"/>
        <v>冷凍</v>
      </c>
      <c r="F230" s="119" t="s">
        <v>995</v>
      </c>
      <c r="G230" s="4" t="s">
        <v>996</v>
      </c>
      <c r="H230" s="4">
        <v>4</v>
      </c>
      <c r="I230" s="136" t="str">
        <f t="shared" si="10"/>
        <v>4922610713254</v>
      </c>
      <c r="J230" s="15" t="str">
        <f t="shared" si="11"/>
        <v>冷凍かつおたたき</v>
      </c>
    </row>
    <row r="231" spans="2:10" ht="13.5">
      <c r="B231" s="126">
        <v>1071</v>
      </c>
      <c r="C231" s="4" t="s">
        <v>8</v>
      </c>
      <c r="D231" s="5">
        <v>3</v>
      </c>
      <c r="E231" s="4" t="str">
        <f t="shared" si="12"/>
        <v>冷凍</v>
      </c>
      <c r="F231" s="119" t="s">
        <v>1046</v>
      </c>
      <c r="G231" s="4" t="s">
        <v>1047</v>
      </c>
      <c r="H231" s="4">
        <v>6</v>
      </c>
      <c r="I231" s="136" t="str">
        <f t="shared" si="10"/>
        <v>4922610713896</v>
      </c>
      <c r="J231" s="15" t="str">
        <f t="shared" si="11"/>
        <v>冷凍かつおその他</v>
      </c>
    </row>
    <row r="232" spans="2:10" ht="13.5">
      <c r="B232" s="316">
        <v>1072</v>
      </c>
      <c r="C232" s="22" t="s">
        <v>323</v>
      </c>
      <c r="D232" s="317">
        <v>2</v>
      </c>
      <c r="E232" s="318" t="str">
        <f t="shared" si="12"/>
        <v>生鮮</v>
      </c>
      <c r="F232" s="115" t="s">
        <v>997</v>
      </c>
      <c r="G232" s="4" t="s">
        <v>826</v>
      </c>
      <c r="H232" s="4">
        <v>3</v>
      </c>
      <c r="I232" s="136" t="str">
        <f t="shared" si="10"/>
        <v>4922610722003</v>
      </c>
      <c r="J232" s="15" t="str">
        <f t="shared" si="11"/>
        <v>すまかつお</v>
      </c>
    </row>
    <row r="233" spans="2:10" ht="13.5">
      <c r="B233" s="316">
        <v>1072</v>
      </c>
      <c r="C233" s="22" t="s">
        <v>323</v>
      </c>
      <c r="D233" s="317">
        <v>2</v>
      </c>
      <c r="E233" s="318" t="str">
        <f t="shared" si="12"/>
        <v>生鮮</v>
      </c>
      <c r="F233" s="115" t="s">
        <v>1046</v>
      </c>
      <c r="G233" s="4" t="s">
        <v>1047</v>
      </c>
      <c r="H233" s="4">
        <v>8</v>
      </c>
      <c r="I233" s="136" t="str">
        <f t="shared" si="10"/>
        <v>4922610722898</v>
      </c>
      <c r="J233" s="15" t="str">
        <f t="shared" si="11"/>
        <v>すまかつおその他</v>
      </c>
    </row>
    <row r="234" spans="2:10" ht="13.5">
      <c r="B234" s="316">
        <v>1073</v>
      </c>
      <c r="C234" s="22" t="s">
        <v>324</v>
      </c>
      <c r="D234" s="317">
        <v>2</v>
      </c>
      <c r="E234" s="318" t="str">
        <f t="shared" si="12"/>
        <v>生鮮</v>
      </c>
      <c r="F234" s="115" t="s">
        <v>997</v>
      </c>
      <c r="G234" s="4" t="s">
        <v>826</v>
      </c>
      <c r="H234" s="4">
        <v>2</v>
      </c>
      <c r="I234" s="136" t="str">
        <f t="shared" si="10"/>
        <v>4922610732002</v>
      </c>
      <c r="J234" s="15" t="str">
        <f t="shared" si="11"/>
        <v>そうだがつお</v>
      </c>
    </row>
    <row r="235" spans="2:10" ht="13.5">
      <c r="B235" s="316">
        <v>1073</v>
      </c>
      <c r="C235" s="22" t="s">
        <v>324</v>
      </c>
      <c r="D235" s="317">
        <v>2</v>
      </c>
      <c r="E235" s="318" t="str">
        <f t="shared" si="12"/>
        <v>生鮮</v>
      </c>
      <c r="F235" s="115" t="s">
        <v>1046</v>
      </c>
      <c r="G235" s="4" t="s">
        <v>1047</v>
      </c>
      <c r="H235" s="4">
        <v>7</v>
      </c>
      <c r="I235" s="136" t="str">
        <f t="shared" si="10"/>
        <v>4922610732897</v>
      </c>
      <c r="J235" s="15" t="str">
        <f t="shared" si="11"/>
        <v>そうだがつおその他</v>
      </c>
    </row>
    <row r="236" spans="2:10" ht="13.5">
      <c r="B236" s="316">
        <v>1074</v>
      </c>
      <c r="C236" s="22" t="s">
        <v>325</v>
      </c>
      <c r="D236" s="317">
        <v>2</v>
      </c>
      <c r="E236" s="318" t="str">
        <f t="shared" si="12"/>
        <v>生鮮</v>
      </c>
      <c r="F236" s="115" t="s">
        <v>997</v>
      </c>
      <c r="G236" s="4" t="s">
        <v>826</v>
      </c>
      <c r="H236" s="4">
        <v>1</v>
      </c>
      <c r="I236" s="136" t="str">
        <f t="shared" si="10"/>
        <v>4922610742001</v>
      </c>
      <c r="J236" s="15" t="str">
        <f t="shared" si="11"/>
        <v>はかつお</v>
      </c>
    </row>
    <row r="237" spans="2:10" ht="13.5">
      <c r="B237" s="316">
        <v>1074</v>
      </c>
      <c r="C237" s="22" t="s">
        <v>325</v>
      </c>
      <c r="D237" s="317">
        <v>2</v>
      </c>
      <c r="E237" s="318" t="str">
        <f t="shared" si="12"/>
        <v>生鮮</v>
      </c>
      <c r="F237" s="115" t="s">
        <v>1049</v>
      </c>
      <c r="G237" s="4" t="s">
        <v>1047</v>
      </c>
      <c r="H237" s="4">
        <v>6</v>
      </c>
      <c r="I237" s="136" t="str">
        <f t="shared" si="10"/>
        <v>4922610742896</v>
      </c>
      <c r="J237" s="15" t="str">
        <f t="shared" si="11"/>
        <v>はかつおその他</v>
      </c>
    </row>
    <row r="238" spans="2:10" ht="13.5">
      <c r="B238" s="319">
        <v>1075</v>
      </c>
      <c r="C238" s="320" t="s">
        <v>326</v>
      </c>
      <c r="D238" s="317">
        <v>2</v>
      </c>
      <c r="E238" s="318" t="str">
        <f t="shared" si="12"/>
        <v>生鮮</v>
      </c>
      <c r="F238" s="115" t="s">
        <v>997</v>
      </c>
      <c r="G238" s="4" t="s">
        <v>826</v>
      </c>
      <c r="H238" s="4">
        <v>0</v>
      </c>
      <c r="I238" s="136" t="str">
        <f t="shared" si="10"/>
        <v>4922610752000</v>
      </c>
      <c r="J238" s="15" t="str">
        <f t="shared" si="11"/>
        <v>ガストロ</v>
      </c>
    </row>
    <row r="239" spans="2:10" ht="13.5">
      <c r="B239" s="319">
        <v>1075</v>
      </c>
      <c r="C239" s="320" t="s">
        <v>326</v>
      </c>
      <c r="D239" s="317">
        <v>2</v>
      </c>
      <c r="E239" s="318" t="str">
        <f t="shared" si="12"/>
        <v>生鮮</v>
      </c>
      <c r="F239" s="115" t="s">
        <v>1046</v>
      </c>
      <c r="G239" s="4" t="s">
        <v>1047</v>
      </c>
      <c r="H239" s="353">
        <v>5</v>
      </c>
      <c r="I239" s="136" t="str">
        <f t="shared" si="10"/>
        <v>4922610752895</v>
      </c>
      <c r="J239" s="15" t="str">
        <f t="shared" si="11"/>
        <v>ガストロその他</v>
      </c>
    </row>
    <row r="240" spans="2:10" ht="13.5">
      <c r="B240" s="129">
        <v>1100</v>
      </c>
      <c r="C240" s="18" t="s">
        <v>27</v>
      </c>
      <c r="D240" s="2"/>
      <c r="E240" s="2">
        <f t="shared" si="12"/>
      </c>
      <c r="F240" s="118"/>
      <c r="G240" s="2"/>
      <c r="H240" s="2"/>
      <c r="I240" s="135"/>
      <c r="J240" s="2"/>
    </row>
    <row r="241" spans="2:10" ht="13.5">
      <c r="B241" s="126">
        <v>1101</v>
      </c>
      <c r="C241" s="4" t="s">
        <v>69</v>
      </c>
      <c r="D241" s="4">
        <v>2</v>
      </c>
      <c r="E241" s="4" t="str">
        <f t="shared" si="12"/>
        <v>生鮮</v>
      </c>
      <c r="F241" s="115" t="s">
        <v>997</v>
      </c>
      <c r="G241" s="4" t="s">
        <v>826</v>
      </c>
      <c r="H241" s="4">
        <v>4</v>
      </c>
      <c r="I241" s="136" t="str">
        <f t="shared" si="10"/>
        <v>4922611012004</v>
      </c>
      <c r="J241" s="15" t="str">
        <f>CONCATENATE(IF(D241=2,"",E241),C241,IF(F241="00",,G241))</f>
        <v>しろさけ</v>
      </c>
    </row>
    <row r="242" spans="2:10" ht="13.5">
      <c r="B242" s="126">
        <v>1101</v>
      </c>
      <c r="C242" s="4" t="s">
        <v>69</v>
      </c>
      <c r="D242" s="4">
        <v>2</v>
      </c>
      <c r="E242" s="4" t="str">
        <f t="shared" si="12"/>
        <v>生鮮</v>
      </c>
      <c r="F242" s="115" t="s">
        <v>999</v>
      </c>
      <c r="G242" s="4" t="s">
        <v>819</v>
      </c>
      <c r="H242" s="4">
        <v>1</v>
      </c>
      <c r="I242" s="136" t="str">
        <f t="shared" si="10"/>
        <v>4922611012721</v>
      </c>
      <c r="J242" s="15" t="str">
        <f aca="true" t="shared" si="13" ref="J242:J283">CONCATENATE(IF(D242=2,"",E242),C242,IF(F242="00",,G242))</f>
        <v>しろさけ白子</v>
      </c>
    </row>
    <row r="243" spans="2:10" ht="13.5">
      <c r="B243" s="126">
        <v>1101</v>
      </c>
      <c r="C243" s="4" t="s">
        <v>69</v>
      </c>
      <c r="D243" s="4">
        <v>2</v>
      </c>
      <c r="E243" s="4" t="str">
        <f t="shared" si="12"/>
        <v>生鮮</v>
      </c>
      <c r="F243" s="115" t="s">
        <v>1046</v>
      </c>
      <c r="G243" s="4" t="s">
        <v>1047</v>
      </c>
      <c r="H243" s="4">
        <v>9</v>
      </c>
      <c r="I243" s="136" t="str">
        <f t="shared" si="10"/>
        <v>4922611012899</v>
      </c>
      <c r="J243" s="15" t="str">
        <f t="shared" si="13"/>
        <v>しろさけその他</v>
      </c>
    </row>
    <row r="244" spans="2:10" ht="13.5">
      <c r="B244" s="126">
        <v>1101</v>
      </c>
      <c r="C244" s="4" t="s">
        <v>69</v>
      </c>
      <c r="D244" s="4">
        <v>3</v>
      </c>
      <c r="E244" s="4" t="str">
        <f t="shared" si="12"/>
        <v>冷凍</v>
      </c>
      <c r="F244" s="115" t="s">
        <v>1000</v>
      </c>
      <c r="G244" s="4" t="s">
        <v>826</v>
      </c>
      <c r="H244" s="4">
        <v>1</v>
      </c>
      <c r="I244" s="136" t="str">
        <f t="shared" si="10"/>
        <v>4922611013001</v>
      </c>
      <c r="J244" s="15" t="str">
        <f t="shared" si="13"/>
        <v>冷凍しろさけ</v>
      </c>
    </row>
    <row r="245" spans="2:10" ht="13.5">
      <c r="B245" s="126">
        <v>1101</v>
      </c>
      <c r="C245" s="4" t="s">
        <v>69</v>
      </c>
      <c r="D245" s="4">
        <v>3</v>
      </c>
      <c r="E245" s="4" t="str">
        <f t="shared" si="12"/>
        <v>冷凍</v>
      </c>
      <c r="F245" s="115" t="s">
        <v>1001</v>
      </c>
      <c r="G245" s="4" t="s">
        <v>819</v>
      </c>
      <c r="H245" s="4">
        <v>8</v>
      </c>
      <c r="I245" s="136" t="str">
        <f t="shared" si="10"/>
        <v>4922611013728</v>
      </c>
      <c r="J245" s="15" t="str">
        <f t="shared" si="13"/>
        <v>冷凍しろさけ白子</v>
      </c>
    </row>
    <row r="246" spans="2:10" ht="13.5">
      <c r="B246" s="126">
        <v>1101</v>
      </c>
      <c r="C246" s="4" t="s">
        <v>69</v>
      </c>
      <c r="D246" s="4">
        <v>3</v>
      </c>
      <c r="E246" s="4" t="str">
        <f t="shared" si="12"/>
        <v>冷凍</v>
      </c>
      <c r="F246" s="115" t="s">
        <v>1051</v>
      </c>
      <c r="G246" s="4" t="s">
        <v>1047</v>
      </c>
      <c r="H246" s="4">
        <v>6</v>
      </c>
      <c r="I246" s="136" t="str">
        <f t="shared" si="10"/>
        <v>4922611013896</v>
      </c>
      <c r="J246" s="15" t="str">
        <f t="shared" si="13"/>
        <v>冷凍しろさけその他</v>
      </c>
    </row>
    <row r="247" spans="2:10" ht="13.5">
      <c r="B247" s="126">
        <v>1102</v>
      </c>
      <c r="C247" s="4" t="s">
        <v>70</v>
      </c>
      <c r="D247" s="4">
        <v>2</v>
      </c>
      <c r="E247" s="4" t="str">
        <f t="shared" si="12"/>
        <v>生鮮</v>
      </c>
      <c r="F247" s="115" t="s">
        <v>1000</v>
      </c>
      <c r="G247" s="4" t="s">
        <v>826</v>
      </c>
      <c r="H247" s="4">
        <v>3</v>
      </c>
      <c r="I247" s="136" t="str">
        <f t="shared" si="10"/>
        <v>4922611022003</v>
      </c>
      <c r="J247" s="15" t="str">
        <f t="shared" si="13"/>
        <v>あきあじ</v>
      </c>
    </row>
    <row r="248" spans="2:10" ht="13.5">
      <c r="B248" s="126">
        <v>1102</v>
      </c>
      <c r="C248" s="4" t="s">
        <v>70</v>
      </c>
      <c r="D248" s="4">
        <v>2</v>
      </c>
      <c r="E248" s="4" t="str">
        <f t="shared" si="12"/>
        <v>生鮮</v>
      </c>
      <c r="F248" s="115" t="s">
        <v>1001</v>
      </c>
      <c r="G248" s="4" t="s">
        <v>819</v>
      </c>
      <c r="H248" s="4">
        <v>0</v>
      </c>
      <c r="I248" s="136" t="str">
        <f t="shared" si="10"/>
        <v>4922611022720</v>
      </c>
      <c r="J248" s="15" t="str">
        <f t="shared" si="13"/>
        <v>あきあじ白子</v>
      </c>
    </row>
    <row r="249" spans="2:10" ht="13.5">
      <c r="B249" s="126">
        <v>1102</v>
      </c>
      <c r="C249" s="4" t="s">
        <v>70</v>
      </c>
      <c r="D249" s="4">
        <v>2</v>
      </c>
      <c r="E249" s="4" t="str">
        <f t="shared" si="12"/>
        <v>生鮮</v>
      </c>
      <c r="F249" s="115" t="s">
        <v>1046</v>
      </c>
      <c r="G249" s="4" t="s">
        <v>1047</v>
      </c>
      <c r="H249" s="4">
        <v>8</v>
      </c>
      <c r="I249" s="136" t="str">
        <f t="shared" si="10"/>
        <v>4922611022898</v>
      </c>
      <c r="J249" s="15" t="str">
        <f t="shared" si="13"/>
        <v>あきあじその他</v>
      </c>
    </row>
    <row r="250" spans="2:10" ht="13.5">
      <c r="B250" s="126">
        <v>1103</v>
      </c>
      <c r="C250" s="4" t="s">
        <v>71</v>
      </c>
      <c r="D250" s="4">
        <v>2</v>
      </c>
      <c r="E250" s="4" t="str">
        <f t="shared" si="12"/>
        <v>生鮮</v>
      </c>
      <c r="F250" s="115" t="s">
        <v>1000</v>
      </c>
      <c r="G250" s="4" t="s">
        <v>826</v>
      </c>
      <c r="H250" s="4">
        <v>2</v>
      </c>
      <c r="I250" s="136" t="str">
        <f t="shared" si="10"/>
        <v>4922611032002</v>
      </c>
      <c r="J250" s="15" t="str">
        <f t="shared" si="13"/>
        <v>ときしらず</v>
      </c>
    </row>
    <row r="251" spans="2:10" ht="13.5">
      <c r="B251" s="126">
        <v>1103</v>
      </c>
      <c r="C251" s="4" t="s">
        <v>71</v>
      </c>
      <c r="D251" s="4">
        <v>2</v>
      </c>
      <c r="E251" s="4" t="str">
        <f t="shared" si="12"/>
        <v>生鮮</v>
      </c>
      <c r="F251" s="115" t="s">
        <v>1046</v>
      </c>
      <c r="G251" s="4" t="s">
        <v>1047</v>
      </c>
      <c r="H251" s="4">
        <v>7</v>
      </c>
      <c r="I251" s="136" t="str">
        <f aca="true" t="shared" si="14" ref="I251:I287">CONCATENATE(49226,B251,D251,F251,H251)</f>
        <v>4922611032897</v>
      </c>
      <c r="J251" s="15" t="str">
        <f t="shared" si="13"/>
        <v>ときしらずその他</v>
      </c>
    </row>
    <row r="252" spans="2:10" ht="13.5">
      <c r="B252" s="126">
        <v>1104</v>
      </c>
      <c r="C252" s="4" t="s">
        <v>72</v>
      </c>
      <c r="D252" s="4">
        <v>2</v>
      </c>
      <c r="E252" s="4" t="str">
        <f t="shared" si="12"/>
        <v>生鮮</v>
      </c>
      <c r="F252" s="115" t="s">
        <v>1000</v>
      </c>
      <c r="G252" s="4" t="s">
        <v>826</v>
      </c>
      <c r="H252" s="4">
        <v>1</v>
      </c>
      <c r="I252" s="136" t="str">
        <f t="shared" si="14"/>
        <v>4922611042001</v>
      </c>
      <c r="J252" s="15" t="str">
        <f t="shared" si="13"/>
        <v>けいじ</v>
      </c>
    </row>
    <row r="253" spans="2:10" ht="13.5">
      <c r="B253" s="126">
        <v>1104</v>
      </c>
      <c r="C253" s="4" t="s">
        <v>72</v>
      </c>
      <c r="D253" s="4">
        <v>2</v>
      </c>
      <c r="E253" s="4" t="str">
        <f t="shared" si="12"/>
        <v>生鮮</v>
      </c>
      <c r="F253" s="115" t="s">
        <v>1046</v>
      </c>
      <c r="G253" s="4" t="s">
        <v>1047</v>
      </c>
      <c r="H253" s="4">
        <v>6</v>
      </c>
      <c r="I253" s="136" t="str">
        <f t="shared" si="14"/>
        <v>4922611042896</v>
      </c>
      <c r="J253" s="15" t="str">
        <f t="shared" si="13"/>
        <v>けいじその他</v>
      </c>
    </row>
    <row r="254" spans="2:10" ht="13.5">
      <c r="B254" s="126">
        <v>1105</v>
      </c>
      <c r="C254" s="4" t="s">
        <v>73</v>
      </c>
      <c r="D254" s="4">
        <v>2</v>
      </c>
      <c r="E254" s="4" t="str">
        <f t="shared" si="12"/>
        <v>生鮮</v>
      </c>
      <c r="F254" s="115" t="s">
        <v>1000</v>
      </c>
      <c r="G254" s="4" t="s">
        <v>826</v>
      </c>
      <c r="H254" s="4">
        <v>0</v>
      </c>
      <c r="I254" s="136" t="str">
        <f t="shared" si="14"/>
        <v>4922611052000</v>
      </c>
      <c r="J254" s="15" t="str">
        <f t="shared" si="13"/>
        <v>からふとます</v>
      </c>
    </row>
    <row r="255" spans="2:10" ht="13.5">
      <c r="B255" s="126">
        <v>1105</v>
      </c>
      <c r="C255" s="4" t="s">
        <v>73</v>
      </c>
      <c r="D255" s="4">
        <v>2</v>
      </c>
      <c r="E255" s="4" t="str">
        <f t="shared" si="12"/>
        <v>生鮮</v>
      </c>
      <c r="F255" s="115" t="s">
        <v>1046</v>
      </c>
      <c r="G255" s="4" t="s">
        <v>1047</v>
      </c>
      <c r="H255" s="4">
        <v>5</v>
      </c>
      <c r="I255" s="136" t="str">
        <f t="shared" si="14"/>
        <v>4922611052895</v>
      </c>
      <c r="J255" s="15" t="str">
        <f t="shared" si="13"/>
        <v>からふとますその他</v>
      </c>
    </row>
    <row r="256" spans="2:10" ht="13.5">
      <c r="B256" s="126">
        <v>1105</v>
      </c>
      <c r="C256" s="4" t="s">
        <v>73</v>
      </c>
      <c r="D256" s="4">
        <v>3</v>
      </c>
      <c r="E256" s="4" t="str">
        <f t="shared" si="12"/>
        <v>冷凍</v>
      </c>
      <c r="F256" s="115" t="s">
        <v>1000</v>
      </c>
      <c r="G256" s="4" t="s">
        <v>826</v>
      </c>
      <c r="H256" s="4">
        <v>7</v>
      </c>
      <c r="I256" s="136" t="str">
        <f t="shared" si="14"/>
        <v>4922611053007</v>
      </c>
      <c r="J256" s="15" t="str">
        <f t="shared" si="13"/>
        <v>冷凍からふとます</v>
      </c>
    </row>
    <row r="257" spans="2:10" ht="13.5">
      <c r="B257" s="126">
        <v>1105</v>
      </c>
      <c r="C257" s="4" t="s">
        <v>73</v>
      </c>
      <c r="D257" s="4">
        <v>3</v>
      </c>
      <c r="E257" s="4" t="str">
        <f t="shared" si="12"/>
        <v>冷凍</v>
      </c>
      <c r="F257" s="115" t="s">
        <v>1046</v>
      </c>
      <c r="G257" s="4" t="s">
        <v>1047</v>
      </c>
      <c r="H257" s="4">
        <v>2</v>
      </c>
      <c r="I257" s="136" t="str">
        <f t="shared" si="14"/>
        <v>4922611053892</v>
      </c>
      <c r="J257" s="15" t="str">
        <f t="shared" si="13"/>
        <v>冷凍からふとますその他</v>
      </c>
    </row>
    <row r="258" spans="2:10" ht="13.5">
      <c r="B258" s="321" t="s">
        <v>1002</v>
      </c>
      <c r="C258" s="322" t="s">
        <v>1003</v>
      </c>
      <c r="D258" s="322">
        <v>2</v>
      </c>
      <c r="E258" s="322" t="str">
        <f t="shared" si="12"/>
        <v>生鮮</v>
      </c>
      <c r="F258" s="323" t="s">
        <v>1000</v>
      </c>
      <c r="G258" s="322" t="s">
        <v>826</v>
      </c>
      <c r="H258" s="322">
        <v>9</v>
      </c>
      <c r="I258" s="324" t="str">
        <f t="shared" si="14"/>
        <v>4922611442009</v>
      </c>
      <c r="J258" s="236" t="str">
        <f t="shared" si="13"/>
        <v>あおます</v>
      </c>
    </row>
    <row r="259" spans="2:10" ht="13.5">
      <c r="B259" s="321" t="s">
        <v>1002</v>
      </c>
      <c r="C259" s="322" t="s">
        <v>1003</v>
      </c>
      <c r="D259" s="322">
        <v>2</v>
      </c>
      <c r="E259" s="322" t="str">
        <f t="shared" si="12"/>
        <v>生鮮</v>
      </c>
      <c r="F259" s="323" t="s">
        <v>1046</v>
      </c>
      <c r="G259" s="322" t="s">
        <v>1047</v>
      </c>
      <c r="H259" s="322">
        <v>4</v>
      </c>
      <c r="I259" s="324" t="str">
        <f t="shared" si="14"/>
        <v>4922611442894</v>
      </c>
      <c r="J259" s="236" t="str">
        <f t="shared" si="13"/>
        <v>あおますその他</v>
      </c>
    </row>
    <row r="260" spans="2:10" ht="13.5">
      <c r="B260" s="126">
        <v>1106</v>
      </c>
      <c r="C260" s="4" t="s">
        <v>74</v>
      </c>
      <c r="D260" s="4">
        <v>2</v>
      </c>
      <c r="E260" s="4" t="str">
        <f t="shared" si="12"/>
        <v>生鮮</v>
      </c>
      <c r="F260" s="115" t="s">
        <v>1000</v>
      </c>
      <c r="G260" s="4" t="s">
        <v>826</v>
      </c>
      <c r="H260" s="4">
        <v>9</v>
      </c>
      <c r="I260" s="136" t="str">
        <f t="shared" si="14"/>
        <v>4922611062009</v>
      </c>
      <c r="J260" s="15" t="str">
        <f t="shared" si="13"/>
        <v>ぎんざけ</v>
      </c>
    </row>
    <row r="261" spans="2:10" ht="13.5">
      <c r="B261" s="126">
        <v>1106</v>
      </c>
      <c r="C261" s="4" t="s">
        <v>74</v>
      </c>
      <c r="D261" s="4">
        <v>2</v>
      </c>
      <c r="E261" s="4" t="str">
        <f t="shared" si="12"/>
        <v>生鮮</v>
      </c>
      <c r="F261" s="115" t="s">
        <v>1046</v>
      </c>
      <c r="G261" s="4" t="s">
        <v>1047</v>
      </c>
      <c r="H261" s="4">
        <v>4</v>
      </c>
      <c r="I261" s="136" t="str">
        <f t="shared" si="14"/>
        <v>4922611062894</v>
      </c>
      <c r="J261" s="15" t="str">
        <f t="shared" si="13"/>
        <v>ぎんざけその他</v>
      </c>
    </row>
    <row r="262" spans="2:10" ht="13.5">
      <c r="B262" s="126">
        <v>1106</v>
      </c>
      <c r="C262" s="4" t="s">
        <v>74</v>
      </c>
      <c r="D262" s="4">
        <v>3</v>
      </c>
      <c r="E262" s="4" t="str">
        <f t="shared" si="12"/>
        <v>冷凍</v>
      </c>
      <c r="F262" s="115" t="s">
        <v>1000</v>
      </c>
      <c r="G262" s="4" t="s">
        <v>826</v>
      </c>
      <c r="H262" s="4">
        <v>6</v>
      </c>
      <c r="I262" s="136" t="str">
        <f t="shared" si="14"/>
        <v>4922611063006</v>
      </c>
      <c r="J262" s="15" t="str">
        <f t="shared" si="13"/>
        <v>冷凍ぎんざけ</v>
      </c>
    </row>
    <row r="263" spans="2:10" ht="13.5">
      <c r="B263" s="126">
        <v>1106</v>
      </c>
      <c r="C263" s="4" t="s">
        <v>74</v>
      </c>
      <c r="D263" s="4">
        <v>3</v>
      </c>
      <c r="E263" s="4" t="str">
        <f t="shared" si="12"/>
        <v>冷凍</v>
      </c>
      <c r="F263" s="115" t="s">
        <v>1052</v>
      </c>
      <c r="G263" s="4" t="s">
        <v>1047</v>
      </c>
      <c r="H263" s="4">
        <v>1</v>
      </c>
      <c r="I263" s="136" t="str">
        <f t="shared" si="14"/>
        <v>4922611063891</v>
      </c>
      <c r="J263" s="15" t="str">
        <f t="shared" si="13"/>
        <v>冷凍ぎんざけその他</v>
      </c>
    </row>
    <row r="264" spans="2:10" ht="13.5">
      <c r="B264" s="126">
        <v>1107</v>
      </c>
      <c r="C264" s="4" t="s">
        <v>75</v>
      </c>
      <c r="D264" s="4">
        <v>2</v>
      </c>
      <c r="E264" s="4" t="str">
        <f t="shared" si="12"/>
        <v>生鮮</v>
      </c>
      <c r="F264" s="115" t="s">
        <v>1000</v>
      </c>
      <c r="G264" s="4" t="s">
        <v>826</v>
      </c>
      <c r="H264" s="4">
        <v>8</v>
      </c>
      <c r="I264" s="136" t="str">
        <f t="shared" si="14"/>
        <v>4922611072008</v>
      </c>
      <c r="J264" s="15" t="str">
        <f t="shared" si="13"/>
        <v>べにざけ</v>
      </c>
    </row>
    <row r="265" spans="2:10" ht="13.5">
      <c r="B265" s="126">
        <v>1107</v>
      </c>
      <c r="C265" s="4" t="s">
        <v>75</v>
      </c>
      <c r="D265" s="4">
        <v>2</v>
      </c>
      <c r="E265" s="4" t="str">
        <f t="shared" si="12"/>
        <v>生鮮</v>
      </c>
      <c r="F265" s="115" t="s">
        <v>1049</v>
      </c>
      <c r="G265" s="4" t="s">
        <v>1047</v>
      </c>
      <c r="H265" s="4">
        <v>3</v>
      </c>
      <c r="I265" s="136" t="str">
        <f t="shared" si="14"/>
        <v>4922611072893</v>
      </c>
      <c r="J265" s="15" t="str">
        <f t="shared" si="13"/>
        <v>べにざけその他</v>
      </c>
    </row>
    <row r="266" spans="2:10" ht="13.5">
      <c r="B266" s="126">
        <v>1107</v>
      </c>
      <c r="C266" s="4" t="s">
        <v>75</v>
      </c>
      <c r="D266" s="4">
        <v>3</v>
      </c>
      <c r="E266" s="4" t="str">
        <f t="shared" si="12"/>
        <v>冷凍</v>
      </c>
      <c r="F266" s="115" t="s">
        <v>1000</v>
      </c>
      <c r="G266" s="4" t="s">
        <v>826</v>
      </c>
      <c r="H266" s="4">
        <v>5</v>
      </c>
      <c r="I266" s="136" t="str">
        <f t="shared" si="14"/>
        <v>4922611073005</v>
      </c>
      <c r="J266" s="15" t="str">
        <f t="shared" si="13"/>
        <v>冷凍べにざけ</v>
      </c>
    </row>
    <row r="267" spans="2:10" ht="13.5">
      <c r="B267" s="126">
        <v>1107</v>
      </c>
      <c r="C267" s="4" t="s">
        <v>75</v>
      </c>
      <c r="D267" s="4">
        <v>3</v>
      </c>
      <c r="E267" s="4" t="str">
        <f t="shared" si="12"/>
        <v>冷凍</v>
      </c>
      <c r="F267" s="115" t="s">
        <v>1049</v>
      </c>
      <c r="G267" s="4" t="s">
        <v>1047</v>
      </c>
      <c r="H267" s="4">
        <v>0</v>
      </c>
      <c r="I267" s="136" t="str">
        <f t="shared" si="14"/>
        <v>4922611073890</v>
      </c>
      <c r="J267" s="15" t="str">
        <f t="shared" si="13"/>
        <v>冷凍べにざけその他</v>
      </c>
    </row>
    <row r="268" spans="2:10" ht="13.5">
      <c r="B268" s="126">
        <v>1108</v>
      </c>
      <c r="C268" s="4" t="s">
        <v>76</v>
      </c>
      <c r="D268" s="4">
        <v>2</v>
      </c>
      <c r="E268" s="4" t="str">
        <f t="shared" si="12"/>
        <v>生鮮</v>
      </c>
      <c r="F268" s="115" t="s">
        <v>1000</v>
      </c>
      <c r="G268" s="4" t="s">
        <v>826</v>
      </c>
      <c r="H268" s="4">
        <v>7</v>
      </c>
      <c r="I268" s="136" t="str">
        <f t="shared" si="14"/>
        <v>4922611082007</v>
      </c>
      <c r="J268" s="15" t="str">
        <f t="shared" si="13"/>
        <v>ますのすけ</v>
      </c>
    </row>
    <row r="269" spans="2:10" ht="13.5">
      <c r="B269" s="126">
        <v>1108</v>
      </c>
      <c r="C269" s="4" t="s">
        <v>76</v>
      </c>
      <c r="D269" s="4">
        <v>2</v>
      </c>
      <c r="E269" s="4" t="str">
        <f t="shared" si="12"/>
        <v>生鮮</v>
      </c>
      <c r="F269" s="115" t="s">
        <v>1046</v>
      </c>
      <c r="G269" s="4" t="s">
        <v>1047</v>
      </c>
      <c r="H269" s="4">
        <v>2</v>
      </c>
      <c r="I269" s="136" t="str">
        <f t="shared" si="14"/>
        <v>4922611082892</v>
      </c>
      <c r="J269" s="15" t="str">
        <f t="shared" si="13"/>
        <v>ますのすけその他</v>
      </c>
    </row>
    <row r="270" spans="2:10" ht="13.5">
      <c r="B270" s="126">
        <v>1108</v>
      </c>
      <c r="C270" s="4" t="s">
        <v>76</v>
      </c>
      <c r="D270" s="4">
        <v>3</v>
      </c>
      <c r="E270" s="4" t="str">
        <f t="shared" si="12"/>
        <v>冷凍</v>
      </c>
      <c r="F270" s="115" t="s">
        <v>1000</v>
      </c>
      <c r="G270" s="4" t="s">
        <v>826</v>
      </c>
      <c r="H270" s="4">
        <v>4</v>
      </c>
      <c r="I270" s="136" t="str">
        <f t="shared" si="14"/>
        <v>4922611083004</v>
      </c>
      <c r="J270" s="15" t="str">
        <f t="shared" si="13"/>
        <v>冷凍ますのすけ</v>
      </c>
    </row>
    <row r="271" spans="2:10" ht="13.5">
      <c r="B271" s="126">
        <v>1108</v>
      </c>
      <c r="C271" s="4" t="s">
        <v>76</v>
      </c>
      <c r="D271" s="4">
        <v>3</v>
      </c>
      <c r="E271" s="4" t="str">
        <f t="shared" si="12"/>
        <v>冷凍</v>
      </c>
      <c r="F271" s="115" t="s">
        <v>1053</v>
      </c>
      <c r="G271" s="4" t="s">
        <v>1047</v>
      </c>
      <c r="H271" s="4">
        <v>9</v>
      </c>
      <c r="I271" s="136" t="str">
        <f t="shared" si="14"/>
        <v>4922611083899</v>
      </c>
      <c r="J271" s="15" t="str">
        <f t="shared" si="13"/>
        <v>冷凍ますのすけその他</v>
      </c>
    </row>
    <row r="272" spans="2:10" ht="13.5">
      <c r="B272" s="126">
        <v>1109</v>
      </c>
      <c r="C272" s="4" t="s">
        <v>77</v>
      </c>
      <c r="D272" s="4">
        <v>2</v>
      </c>
      <c r="E272" s="4" t="str">
        <f t="shared" si="12"/>
        <v>生鮮</v>
      </c>
      <c r="F272" s="115" t="s">
        <v>1000</v>
      </c>
      <c r="G272" s="4" t="s">
        <v>826</v>
      </c>
      <c r="H272" s="4">
        <v>6</v>
      </c>
      <c r="I272" s="136" t="str">
        <f t="shared" si="14"/>
        <v>4922611092006</v>
      </c>
      <c r="J272" s="15" t="str">
        <f t="shared" si="13"/>
        <v>アトランティック・サーモン</v>
      </c>
    </row>
    <row r="273" spans="2:10" ht="13.5">
      <c r="B273" s="126">
        <v>1109</v>
      </c>
      <c r="C273" s="4" t="s">
        <v>77</v>
      </c>
      <c r="D273" s="4">
        <v>2</v>
      </c>
      <c r="E273" s="4" t="str">
        <f t="shared" si="12"/>
        <v>生鮮</v>
      </c>
      <c r="F273" s="115" t="s">
        <v>1004</v>
      </c>
      <c r="G273" s="4" t="s">
        <v>1005</v>
      </c>
      <c r="H273" s="4">
        <v>0</v>
      </c>
      <c r="I273" s="136" t="str">
        <f t="shared" si="14"/>
        <v>4922611092020</v>
      </c>
      <c r="J273" s="15" t="str">
        <f t="shared" si="13"/>
        <v>アトランティック・サーモンドレス/無頭</v>
      </c>
    </row>
    <row r="274" spans="2:10" ht="13.5">
      <c r="B274" s="126">
        <v>1109</v>
      </c>
      <c r="C274" s="4" t="s">
        <v>77</v>
      </c>
      <c r="D274" s="4">
        <v>2</v>
      </c>
      <c r="E274" s="4" t="str">
        <f t="shared" si="12"/>
        <v>生鮮</v>
      </c>
      <c r="F274" s="115" t="s">
        <v>1046</v>
      </c>
      <c r="G274" s="4" t="s">
        <v>1047</v>
      </c>
      <c r="H274" s="4">
        <v>1</v>
      </c>
      <c r="I274" s="136" t="str">
        <f t="shared" si="14"/>
        <v>4922611092891</v>
      </c>
      <c r="J274" s="15" t="str">
        <f t="shared" si="13"/>
        <v>アトランティック・サーモンその他</v>
      </c>
    </row>
    <row r="275" spans="2:10" ht="13.5">
      <c r="B275" s="126">
        <v>1109</v>
      </c>
      <c r="C275" s="4" t="s">
        <v>77</v>
      </c>
      <c r="D275" s="4">
        <v>3</v>
      </c>
      <c r="E275" s="4" t="str">
        <f t="shared" si="12"/>
        <v>冷凍</v>
      </c>
      <c r="F275" s="115" t="s">
        <v>1000</v>
      </c>
      <c r="G275" s="4" t="s">
        <v>826</v>
      </c>
      <c r="H275" s="4">
        <v>3</v>
      </c>
      <c r="I275" s="136" t="str">
        <f t="shared" si="14"/>
        <v>4922611093003</v>
      </c>
      <c r="J275" s="15" t="str">
        <f t="shared" si="13"/>
        <v>冷凍アトランティック・サーモン</v>
      </c>
    </row>
    <row r="276" spans="2:10" ht="13.5">
      <c r="B276" s="131">
        <v>1109</v>
      </c>
      <c r="C276" s="8" t="s">
        <v>77</v>
      </c>
      <c r="D276" s="8">
        <v>3</v>
      </c>
      <c r="E276" s="8" t="str">
        <f t="shared" si="12"/>
        <v>冷凍</v>
      </c>
      <c r="F276" s="119" t="s">
        <v>1004</v>
      </c>
      <c r="G276" s="8" t="s">
        <v>828</v>
      </c>
      <c r="H276" s="8">
        <v>7</v>
      </c>
      <c r="I276" s="137" t="str">
        <f t="shared" si="14"/>
        <v>4922611093027</v>
      </c>
      <c r="J276" s="15" t="str">
        <f t="shared" si="13"/>
        <v>冷凍アトランティック・サーモンドレス/無頭</v>
      </c>
    </row>
    <row r="277" spans="2:10" ht="13.5">
      <c r="B277" s="131">
        <v>1109</v>
      </c>
      <c r="C277" s="8" t="s">
        <v>77</v>
      </c>
      <c r="D277" s="8">
        <v>3</v>
      </c>
      <c r="E277" s="8" t="str">
        <f t="shared" si="12"/>
        <v>冷凍</v>
      </c>
      <c r="F277" s="119" t="s">
        <v>1046</v>
      </c>
      <c r="G277" s="8" t="s">
        <v>1047</v>
      </c>
      <c r="H277" s="8">
        <v>8</v>
      </c>
      <c r="I277" s="137" t="str">
        <f t="shared" si="14"/>
        <v>4922611093898</v>
      </c>
      <c r="J277" s="15" t="str">
        <f t="shared" si="13"/>
        <v>冷凍アトランティック・サーモンその他</v>
      </c>
    </row>
    <row r="278" spans="2:10" ht="13.5">
      <c r="B278" s="363" t="s">
        <v>1078</v>
      </c>
      <c r="C278" s="389" t="s">
        <v>1079</v>
      </c>
      <c r="D278" s="364">
        <v>2</v>
      </c>
      <c r="E278" s="364" t="str">
        <f t="shared" si="12"/>
        <v>生鮮</v>
      </c>
      <c r="F278" s="365" t="s">
        <v>1000</v>
      </c>
      <c r="G278" s="364" t="s">
        <v>826</v>
      </c>
      <c r="H278" s="364">
        <v>2</v>
      </c>
      <c r="I278" s="366" t="str">
        <f aca="true" t="shared" si="15" ref="I278:I283">CONCATENATE(49226,B278,D278,F278,H278)</f>
        <v>4922611102002</v>
      </c>
      <c r="J278" s="367" t="str">
        <f t="shared" si="13"/>
        <v>アトランティック・サーモン（養殖）</v>
      </c>
    </row>
    <row r="279" spans="2:10" ht="13.5">
      <c r="B279" s="363" t="s">
        <v>1077</v>
      </c>
      <c r="C279" s="389" t="s">
        <v>1079</v>
      </c>
      <c r="D279" s="364">
        <v>2</v>
      </c>
      <c r="E279" s="364" t="str">
        <f t="shared" si="12"/>
        <v>生鮮</v>
      </c>
      <c r="F279" s="365" t="s">
        <v>1004</v>
      </c>
      <c r="G279" s="364" t="s">
        <v>1005</v>
      </c>
      <c r="H279" s="364">
        <v>6</v>
      </c>
      <c r="I279" s="366" t="str">
        <f t="shared" si="15"/>
        <v>4922611102026</v>
      </c>
      <c r="J279" s="367" t="str">
        <f t="shared" si="13"/>
        <v>アトランティック・サーモン（養殖）ドレス/無頭</v>
      </c>
    </row>
    <row r="280" spans="2:10" ht="13.5">
      <c r="B280" s="363" t="s">
        <v>1077</v>
      </c>
      <c r="C280" s="389" t="s">
        <v>1079</v>
      </c>
      <c r="D280" s="364">
        <v>2</v>
      </c>
      <c r="E280" s="364" t="str">
        <f t="shared" si="12"/>
        <v>生鮮</v>
      </c>
      <c r="F280" s="365" t="s">
        <v>1046</v>
      </c>
      <c r="G280" s="364" t="s">
        <v>1047</v>
      </c>
      <c r="H280" s="364">
        <v>7</v>
      </c>
      <c r="I280" s="366" t="str">
        <f t="shared" si="15"/>
        <v>4922611102897</v>
      </c>
      <c r="J280" s="367" t="str">
        <f t="shared" si="13"/>
        <v>アトランティック・サーモン（養殖）その他</v>
      </c>
    </row>
    <row r="281" spans="2:10" ht="13.5">
      <c r="B281" s="363" t="s">
        <v>1077</v>
      </c>
      <c r="C281" s="389" t="s">
        <v>1079</v>
      </c>
      <c r="D281" s="364">
        <v>3</v>
      </c>
      <c r="E281" s="364" t="str">
        <f t="shared" si="12"/>
        <v>冷凍</v>
      </c>
      <c r="F281" s="365" t="s">
        <v>1000</v>
      </c>
      <c r="G281" s="364" t="s">
        <v>826</v>
      </c>
      <c r="H281" s="364">
        <v>9</v>
      </c>
      <c r="I281" s="366" t="str">
        <f t="shared" si="15"/>
        <v>4922611103009</v>
      </c>
      <c r="J281" s="367" t="str">
        <f t="shared" si="13"/>
        <v>冷凍アトランティック・サーモン（養殖）</v>
      </c>
    </row>
    <row r="282" spans="2:10" ht="13.5">
      <c r="B282" s="363" t="s">
        <v>1077</v>
      </c>
      <c r="C282" s="389" t="s">
        <v>1079</v>
      </c>
      <c r="D282" s="364">
        <v>3</v>
      </c>
      <c r="E282" s="364" t="str">
        <f t="shared" si="12"/>
        <v>冷凍</v>
      </c>
      <c r="F282" s="365" t="s">
        <v>1004</v>
      </c>
      <c r="G282" s="364" t="s">
        <v>828</v>
      </c>
      <c r="H282" s="364">
        <v>3</v>
      </c>
      <c r="I282" s="366" t="str">
        <f t="shared" si="15"/>
        <v>4922611103023</v>
      </c>
      <c r="J282" s="367" t="str">
        <f t="shared" si="13"/>
        <v>冷凍アトランティック・サーモン（養殖）ドレス/無頭</v>
      </c>
    </row>
    <row r="283" spans="2:10" ht="13.5">
      <c r="B283" s="390" t="s">
        <v>1077</v>
      </c>
      <c r="C283" s="391" t="s">
        <v>1079</v>
      </c>
      <c r="D283" s="392">
        <v>3</v>
      </c>
      <c r="E283" s="392" t="str">
        <f t="shared" si="12"/>
        <v>冷凍</v>
      </c>
      <c r="F283" s="393" t="s">
        <v>1046</v>
      </c>
      <c r="G283" s="392" t="s">
        <v>1047</v>
      </c>
      <c r="H283" s="392">
        <v>4</v>
      </c>
      <c r="I283" s="394" t="str">
        <f t="shared" si="15"/>
        <v>4922611103894</v>
      </c>
      <c r="J283" s="384" t="str">
        <f t="shared" si="13"/>
        <v>冷凍アトランティック・サーモン（養殖）その他</v>
      </c>
    </row>
    <row r="284" spans="2:10" ht="13.5">
      <c r="B284" s="128">
        <v>1140</v>
      </c>
      <c r="C284" s="11" t="s">
        <v>78</v>
      </c>
      <c r="D284" s="328"/>
      <c r="E284" s="328">
        <f t="shared" si="12"/>
      </c>
      <c r="F284" s="329"/>
      <c r="G284" s="328"/>
      <c r="H284" s="328"/>
      <c r="I284" s="330"/>
      <c r="J284" s="328"/>
    </row>
    <row r="285" spans="2:10" ht="13.5">
      <c r="B285" s="126">
        <v>1141</v>
      </c>
      <c r="C285" s="4" t="s">
        <v>78</v>
      </c>
      <c r="D285" s="4">
        <v>2</v>
      </c>
      <c r="E285" s="4" t="str">
        <f t="shared" si="12"/>
        <v>生鮮</v>
      </c>
      <c r="F285" s="115" t="s">
        <v>1006</v>
      </c>
      <c r="G285" s="4" t="s">
        <v>826</v>
      </c>
      <c r="H285" s="4">
        <v>2</v>
      </c>
      <c r="I285" s="136" t="str">
        <f t="shared" si="14"/>
        <v>4922611412002</v>
      </c>
      <c r="J285" s="15" t="str">
        <f>CONCATENATE(IF(D285=2,"",E285),C285,IF(F285="00",,G285))</f>
        <v>ます</v>
      </c>
    </row>
    <row r="286" spans="2:10" ht="13.5">
      <c r="B286" s="126">
        <v>1141</v>
      </c>
      <c r="C286" s="4" t="s">
        <v>78</v>
      </c>
      <c r="D286" s="4">
        <v>2</v>
      </c>
      <c r="E286" s="4" t="str">
        <f t="shared" si="12"/>
        <v>生鮮</v>
      </c>
      <c r="F286" s="115" t="s">
        <v>1054</v>
      </c>
      <c r="G286" s="4" t="s">
        <v>1047</v>
      </c>
      <c r="H286" s="4">
        <v>7</v>
      </c>
      <c r="I286" s="136" t="str">
        <f t="shared" si="14"/>
        <v>4922611412897</v>
      </c>
      <c r="J286" s="15" t="str">
        <f aca="true" t="shared" si="16" ref="J286:J302">CONCATENATE(IF(D286=2,"",E286),C286,IF(F286="00",,G286))</f>
        <v>ますその他</v>
      </c>
    </row>
    <row r="287" spans="2:10" ht="13.5">
      <c r="B287" s="126">
        <v>1141</v>
      </c>
      <c r="C287" s="4" t="s">
        <v>78</v>
      </c>
      <c r="D287" s="4">
        <v>3</v>
      </c>
      <c r="E287" s="4" t="str">
        <f t="shared" si="12"/>
        <v>冷凍</v>
      </c>
      <c r="F287" s="115" t="s">
        <v>1006</v>
      </c>
      <c r="G287" s="4" t="s">
        <v>826</v>
      </c>
      <c r="H287" s="4">
        <v>9</v>
      </c>
      <c r="I287" s="136" t="str">
        <f t="shared" si="14"/>
        <v>4922611413009</v>
      </c>
      <c r="J287" s="15" t="str">
        <f t="shared" si="16"/>
        <v>冷凍ます</v>
      </c>
    </row>
    <row r="288" spans="2:10" ht="13.5">
      <c r="B288" s="126">
        <v>1141</v>
      </c>
      <c r="C288" s="4" t="s">
        <v>78</v>
      </c>
      <c r="D288" s="4">
        <v>3</v>
      </c>
      <c r="E288" s="4" t="str">
        <f t="shared" si="12"/>
        <v>冷凍</v>
      </c>
      <c r="F288" s="115" t="s">
        <v>1055</v>
      </c>
      <c r="G288" s="4" t="s">
        <v>1047</v>
      </c>
      <c r="H288" s="4">
        <v>4</v>
      </c>
      <c r="I288" s="136" t="str">
        <f aca="true" t="shared" si="17" ref="I288:I300">CONCATENATE(49226,B288,D288,F288,H288)</f>
        <v>4922611413894</v>
      </c>
      <c r="J288" s="15" t="str">
        <f t="shared" si="16"/>
        <v>冷凍ますその他</v>
      </c>
    </row>
    <row r="289" spans="2:10" ht="13.5">
      <c r="B289" s="126">
        <v>1142</v>
      </c>
      <c r="C289" s="4" t="s">
        <v>1080</v>
      </c>
      <c r="D289" s="4">
        <v>2</v>
      </c>
      <c r="E289" s="4" t="str">
        <f t="shared" si="12"/>
        <v>生鮮</v>
      </c>
      <c r="F289" s="115" t="s">
        <v>1006</v>
      </c>
      <c r="G289" s="4" t="s">
        <v>826</v>
      </c>
      <c r="H289" s="4">
        <v>1</v>
      </c>
      <c r="I289" s="136" t="str">
        <f t="shared" si="17"/>
        <v>4922611422001</v>
      </c>
      <c r="J289" s="15" t="str">
        <f t="shared" si="16"/>
        <v>トラウト（養殖）</v>
      </c>
    </row>
    <row r="290" spans="2:10" ht="13.5">
      <c r="B290" s="126">
        <v>1142</v>
      </c>
      <c r="C290" s="4" t="s">
        <v>1080</v>
      </c>
      <c r="D290" s="4">
        <v>2</v>
      </c>
      <c r="E290" s="4" t="str">
        <f t="shared" si="12"/>
        <v>生鮮</v>
      </c>
      <c r="F290" s="326" t="s">
        <v>1007</v>
      </c>
      <c r="G290" s="318" t="s">
        <v>828</v>
      </c>
      <c r="H290" s="318">
        <v>5</v>
      </c>
      <c r="I290" s="136" t="str">
        <f t="shared" si="17"/>
        <v>4922611422025</v>
      </c>
      <c r="J290" s="15" t="str">
        <f t="shared" si="16"/>
        <v>トラウト（養殖）ドレス/無頭</v>
      </c>
    </row>
    <row r="291" spans="2:10" ht="13.5">
      <c r="B291" s="126">
        <v>1142</v>
      </c>
      <c r="C291" s="4" t="s">
        <v>1080</v>
      </c>
      <c r="D291" s="4">
        <v>2</v>
      </c>
      <c r="E291" s="4" t="str">
        <f t="shared" si="12"/>
        <v>生鮮</v>
      </c>
      <c r="F291" s="115" t="s">
        <v>1008</v>
      </c>
      <c r="G291" s="4" t="s">
        <v>831</v>
      </c>
      <c r="H291" s="4">
        <v>9</v>
      </c>
      <c r="I291" s="136" t="str">
        <f t="shared" si="17"/>
        <v>4922611422049</v>
      </c>
      <c r="J291" s="15" t="str">
        <f t="shared" si="16"/>
        <v>トラウト（養殖）フィレ/三枚おろし</v>
      </c>
    </row>
    <row r="292" spans="2:10" ht="13.5">
      <c r="B292" s="126">
        <v>1142</v>
      </c>
      <c r="C292" s="4" t="s">
        <v>1080</v>
      </c>
      <c r="D292" s="4">
        <v>2</v>
      </c>
      <c r="E292" s="4" t="str">
        <f t="shared" si="12"/>
        <v>生鮮</v>
      </c>
      <c r="F292" s="115" t="s">
        <v>1046</v>
      </c>
      <c r="G292" s="4" t="s">
        <v>1047</v>
      </c>
      <c r="H292" s="4">
        <v>6</v>
      </c>
      <c r="I292" s="136" t="str">
        <f t="shared" si="17"/>
        <v>4922611422896</v>
      </c>
      <c r="J292" s="15" t="str">
        <f t="shared" si="16"/>
        <v>トラウト（養殖）その他</v>
      </c>
    </row>
    <row r="293" spans="2:10" ht="13.5">
      <c r="B293" s="126">
        <v>1142</v>
      </c>
      <c r="C293" s="4" t="s">
        <v>1080</v>
      </c>
      <c r="D293" s="4">
        <v>3</v>
      </c>
      <c r="E293" s="4" t="str">
        <f t="shared" si="12"/>
        <v>冷凍</v>
      </c>
      <c r="F293" s="115" t="s">
        <v>966</v>
      </c>
      <c r="G293" s="4" t="s">
        <v>826</v>
      </c>
      <c r="H293" s="4">
        <v>8</v>
      </c>
      <c r="I293" s="136" t="str">
        <f t="shared" si="17"/>
        <v>4922611423008</v>
      </c>
      <c r="J293" s="15" t="str">
        <f t="shared" si="16"/>
        <v>冷凍トラウト（養殖）</v>
      </c>
    </row>
    <row r="294" spans="2:10" ht="13.5">
      <c r="B294" s="126">
        <v>1142</v>
      </c>
      <c r="C294" s="4" t="s">
        <v>1080</v>
      </c>
      <c r="D294" s="8">
        <v>3</v>
      </c>
      <c r="E294" s="4" t="str">
        <f t="shared" si="12"/>
        <v>冷凍</v>
      </c>
      <c r="F294" s="119" t="s">
        <v>1009</v>
      </c>
      <c r="G294" s="8" t="s">
        <v>828</v>
      </c>
      <c r="H294" s="8">
        <v>2</v>
      </c>
      <c r="I294" s="136" t="str">
        <f t="shared" si="17"/>
        <v>4922611423022</v>
      </c>
      <c r="J294" s="15" t="str">
        <f t="shared" si="16"/>
        <v>冷凍トラウト（養殖）ドレス/無頭</v>
      </c>
    </row>
    <row r="295" spans="2:10" ht="13.5">
      <c r="B295" s="126">
        <v>1142</v>
      </c>
      <c r="C295" s="4" t="s">
        <v>1080</v>
      </c>
      <c r="D295" s="8">
        <v>3</v>
      </c>
      <c r="E295" s="4" t="str">
        <f t="shared" si="12"/>
        <v>冷凍</v>
      </c>
      <c r="F295" s="119" t="s">
        <v>1008</v>
      </c>
      <c r="G295" s="8" t="s">
        <v>831</v>
      </c>
      <c r="H295" s="8">
        <v>6</v>
      </c>
      <c r="I295" s="136" t="str">
        <f t="shared" si="17"/>
        <v>4922611423046</v>
      </c>
      <c r="J295" s="15" t="str">
        <f t="shared" si="16"/>
        <v>冷凍トラウト（養殖）フィレ/三枚おろし</v>
      </c>
    </row>
    <row r="296" spans="2:10" ht="13.5">
      <c r="B296" s="126">
        <v>1142</v>
      </c>
      <c r="C296" s="4" t="s">
        <v>1080</v>
      </c>
      <c r="D296" s="8">
        <v>3</v>
      </c>
      <c r="E296" s="4" t="str">
        <f t="shared" si="12"/>
        <v>冷凍</v>
      </c>
      <c r="F296" s="119" t="s">
        <v>1046</v>
      </c>
      <c r="G296" s="8" t="s">
        <v>1047</v>
      </c>
      <c r="H296" s="8">
        <v>3</v>
      </c>
      <c r="I296" s="136" t="str">
        <f t="shared" si="17"/>
        <v>4922611423893</v>
      </c>
      <c r="J296" s="15" t="str">
        <f t="shared" si="16"/>
        <v>冷凍トラウト（養殖）その他</v>
      </c>
    </row>
    <row r="297" spans="2:10" ht="13.5">
      <c r="B297" s="126">
        <v>1142</v>
      </c>
      <c r="C297" s="4" t="s">
        <v>1080</v>
      </c>
      <c r="D297" s="4">
        <v>4</v>
      </c>
      <c r="E297" s="4" t="str">
        <f t="shared" si="12"/>
        <v>解凍</v>
      </c>
      <c r="F297" s="115" t="s">
        <v>966</v>
      </c>
      <c r="G297" s="4" t="s">
        <v>826</v>
      </c>
      <c r="H297" s="4">
        <v>5</v>
      </c>
      <c r="I297" s="136" t="str">
        <f t="shared" si="17"/>
        <v>4922611424005</v>
      </c>
      <c r="J297" s="15" t="str">
        <f t="shared" si="16"/>
        <v>解凍トラウト（養殖）</v>
      </c>
    </row>
    <row r="298" spans="2:10" ht="13.5">
      <c r="B298" s="126">
        <v>1142</v>
      </c>
      <c r="C298" s="4" t="s">
        <v>1080</v>
      </c>
      <c r="D298" s="8">
        <v>4</v>
      </c>
      <c r="E298" s="4" t="str">
        <f t="shared" si="12"/>
        <v>解凍</v>
      </c>
      <c r="F298" s="119" t="s">
        <v>1009</v>
      </c>
      <c r="G298" s="8" t="s">
        <v>828</v>
      </c>
      <c r="H298" s="8">
        <v>9</v>
      </c>
      <c r="I298" s="136" t="str">
        <f t="shared" si="17"/>
        <v>4922611424029</v>
      </c>
      <c r="J298" s="15" t="str">
        <f t="shared" si="16"/>
        <v>解凍トラウト（養殖）ドレス/無頭</v>
      </c>
    </row>
    <row r="299" spans="2:10" ht="13.5">
      <c r="B299" s="126">
        <v>1142</v>
      </c>
      <c r="C299" s="4" t="s">
        <v>1080</v>
      </c>
      <c r="D299" s="4">
        <v>4</v>
      </c>
      <c r="E299" s="4" t="str">
        <f t="shared" si="12"/>
        <v>解凍</v>
      </c>
      <c r="F299" s="115" t="s">
        <v>1008</v>
      </c>
      <c r="G299" s="4" t="s">
        <v>831</v>
      </c>
      <c r="H299" s="4">
        <v>3</v>
      </c>
      <c r="I299" s="136" t="str">
        <f t="shared" si="17"/>
        <v>4922611424043</v>
      </c>
      <c r="J299" s="15" t="str">
        <f t="shared" si="16"/>
        <v>解凍トラウト（養殖）フィレ/三枚おろし</v>
      </c>
    </row>
    <row r="300" spans="2:10" ht="13.5">
      <c r="B300" s="126">
        <v>1142</v>
      </c>
      <c r="C300" s="4" t="s">
        <v>1080</v>
      </c>
      <c r="D300" s="4">
        <v>4</v>
      </c>
      <c r="E300" s="4" t="str">
        <f t="shared" si="12"/>
        <v>解凍</v>
      </c>
      <c r="F300" s="115" t="s">
        <v>1046</v>
      </c>
      <c r="G300" s="4" t="s">
        <v>1047</v>
      </c>
      <c r="H300" s="4">
        <v>0</v>
      </c>
      <c r="I300" s="136" t="str">
        <f t="shared" si="17"/>
        <v>4922611424890</v>
      </c>
      <c r="J300" s="15" t="str">
        <f t="shared" si="16"/>
        <v>解凍トラウト（養殖）その他</v>
      </c>
    </row>
    <row r="301" spans="2:10" ht="13.5">
      <c r="B301" s="126" t="s">
        <v>1045</v>
      </c>
      <c r="C301" s="21" t="s">
        <v>328</v>
      </c>
      <c r="D301" s="4">
        <v>2</v>
      </c>
      <c r="E301" s="4" t="str">
        <f t="shared" si="12"/>
        <v>生鮮</v>
      </c>
      <c r="F301" s="115" t="s">
        <v>966</v>
      </c>
      <c r="G301" s="4" t="s">
        <v>826</v>
      </c>
      <c r="H301" s="4">
        <v>0</v>
      </c>
      <c r="I301" s="136" t="str">
        <f>CONCATENATE(49226,B301,D301,F301,H301)</f>
        <v>4922611432000</v>
      </c>
      <c r="J301" s="15" t="str">
        <f t="shared" si="16"/>
        <v>さつきます</v>
      </c>
    </row>
    <row r="302" spans="2:10" ht="13.5">
      <c r="B302" s="130" t="s">
        <v>1045</v>
      </c>
      <c r="C302" s="23" t="s">
        <v>328</v>
      </c>
      <c r="D302" s="6">
        <v>2</v>
      </c>
      <c r="E302" s="6" t="str">
        <f t="shared" si="12"/>
        <v>生鮮</v>
      </c>
      <c r="F302" s="120" t="s">
        <v>1046</v>
      </c>
      <c r="G302" s="6" t="s">
        <v>1047</v>
      </c>
      <c r="H302" s="6">
        <v>5</v>
      </c>
      <c r="I302" s="325" t="str">
        <f>CONCATENATE(49226,B302,D302,F302,H302)</f>
        <v>4922611432895</v>
      </c>
      <c r="J302" s="15" t="str">
        <f t="shared" si="16"/>
        <v>さつきますその他</v>
      </c>
    </row>
    <row r="303" spans="2:10" ht="13.5">
      <c r="B303" s="127">
        <v>1170</v>
      </c>
      <c r="C303" s="3" t="s">
        <v>28</v>
      </c>
      <c r="D303" s="2"/>
      <c r="E303" s="2">
        <f t="shared" si="12"/>
      </c>
      <c r="F303" s="118"/>
      <c r="G303" s="2"/>
      <c r="H303" s="2"/>
      <c r="I303" s="135"/>
      <c r="J303" s="2"/>
    </row>
    <row r="304" spans="2:10" ht="13.5">
      <c r="B304" s="126">
        <v>1171</v>
      </c>
      <c r="C304" s="9" t="s">
        <v>80</v>
      </c>
      <c r="D304" s="4">
        <v>2</v>
      </c>
      <c r="E304" s="4" t="str">
        <f t="shared" si="12"/>
        <v>生鮮</v>
      </c>
      <c r="F304" s="115" t="s">
        <v>966</v>
      </c>
      <c r="G304" s="4" t="s">
        <v>826</v>
      </c>
      <c r="H304" s="4">
        <v>3</v>
      </c>
      <c r="I304" s="136" t="str">
        <f>CONCATENATE(49226,B304,D304,F304,H304)</f>
        <v>4922611712003</v>
      </c>
      <c r="J304" s="15" t="str">
        <f>CONCATENATE(IF(D304=2,"",E304),C304,IF(F304="00",,G304))</f>
        <v>しらす</v>
      </c>
    </row>
    <row r="305" spans="2:10" ht="13.5">
      <c r="B305" s="126">
        <v>1171</v>
      </c>
      <c r="C305" s="9" t="s">
        <v>80</v>
      </c>
      <c r="D305" s="4">
        <v>2</v>
      </c>
      <c r="E305" s="4" t="str">
        <f t="shared" si="12"/>
        <v>生鮮</v>
      </c>
      <c r="F305" s="121" t="s">
        <v>1010</v>
      </c>
      <c r="G305" s="9" t="s">
        <v>832</v>
      </c>
      <c r="H305" s="9">
        <v>7</v>
      </c>
      <c r="I305" s="136" t="str">
        <f>CONCATENATE(49226,B305,D305,F305,H305)</f>
        <v>4922611712157</v>
      </c>
      <c r="J305" s="15" t="str">
        <f aca="true" t="shared" si="18" ref="J305:J325">CONCATENATE(IF(D305=2,"",E305),C305,IF(F305="00",,G305))</f>
        <v>しらす開き</v>
      </c>
    </row>
    <row r="306" spans="2:10" ht="13.5">
      <c r="B306" s="126">
        <v>1171</v>
      </c>
      <c r="C306" s="9" t="s">
        <v>80</v>
      </c>
      <c r="D306" s="4">
        <v>2</v>
      </c>
      <c r="E306" s="4" t="str">
        <f t="shared" si="12"/>
        <v>生鮮</v>
      </c>
      <c r="F306" s="121" t="s">
        <v>1046</v>
      </c>
      <c r="G306" s="9" t="s">
        <v>1047</v>
      </c>
      <c r="H306" s="9">
        <v>8</v>
      </c>
      <c r="I306" s="136" t="str">
        <f aca="true" t="shared" si="19" ref="I306:I345">CONCATENATE(49226,B306,D306,F306,H306)</f>
        <v>4922611712898</v>
      </c>
      <c r="J306" s="15" t="str">
        <f t="shared" si="18"/>
        <v>しらすその他</v>
      </c>
    </row>
    <row r="307" spans="2:10" ht="13.5">
      <c r="B307" s="126">
        <v>1171</v>
      </c>
      <c r="C307" s="9" t="s">
        <v>80</v>
      </c>
      <c r="D307" s="4">
        <v>3</v>
      </c>
      <c r="E307" s="4" t="str">
        <f t="shared" si="12"/>
        <v>冷凍</v>
      </c>
      <c r="F307" s="115" t="s">
        <v>982</v>
      </c>
      <c r="G307" s="4" t="s">
        <v>826</v>
      </c>
      <c r="H307" s="4">
        <v>0</v>
      </c>
      <c r="I307" s="136" t="str">
        <f t="shared" si="19"/>
        <v>4922611713000</v>
      </c>
      <c r="J307" s="15" t="str">
        <f t="shared" si="18"/>
        <v>冷凍しらす</v>
      </c>
    </row>
    <row r="308" spans="2:10" ht="13.5">
      <c r="B308" s="126">
        <v>1171</v>
      </c>
      <c r="C308" s="9" t="s">
        <v>80</v>
      </c>
      <c r="D308" s="8">
        <v>3</v>
      </c>
      <c r="E308" s="4" t="str">
        <f t="shared" si="12"/>
        <v>冷凍</v>
      </c>
      <c r="F308" s="121" t="s">
        <v>1011</v>
      </c>
      <c r="G308" s="9" t="s">
        <v>832</v>
      </c>
      <c r="H308" s="9">
        <v>4</v>
      </c>
      <c r="I308" s="136" t="str">
        <f>CONCATENATE(49226,B308,D308,F308,H308)</f>
        <v>4922611713154</v>
      </c>
      <c r="J308" s="15" t="str">
        <f t="shared" si="18"/>
        <v>冷凍しらす開き</v>
      </c>
    </row>
    <row r="309" spans="2:10" ht="13.5">
      <c r="B309" s="126">
        <v>1171</v>
      </c>
      <c r="C309" s="9" t="s">
        <v>80</v>
      </c>
      <c r="D309" s="8">
        <v>3</v>
      </c>
      <c r="E309" s="4" t="str">
        <f t="shared" si="12"/>
        <v>冷凍</v>
      </c>
      <c r="F309" s="121" t="s">
        <v>1046</v>
      </c>
      <c r="G309" s="9" t="s">
        <v>1047</v>
      </c>
      <c r="H309" s="9">
        <v>5</v>
      </c>
      <c r="I309" s="136" t="str">
        <f t="shared" si="19"/>
        <v>4922611713895</v>
      </c>
      <c r="J309" s="15" t="str">
        <f t="shared" si="18"/>
        <v>冷凍しらすその他</v>
      </c>
    </row>
    <row r="310" spans="2:10" ht="13.5">
      <c r="B310" s="126">
        <v>1172</v>
      </c>
      <c r="C310" s="4" t="s">
        <v>81</v>
      </c>
      <c r="D310" s="4">
        <v>2</v>
      </c>
      <c r="E310" s="4" t="str">
        <f t="shared" si="12"/>
        <v>生鮮</v>
      </c>
      <c r="F310" s="115" t="s">
        <v>982</v>
      </c>
      <c r="G310" s="4" t="s">
        <v>826</v>
      </c>
      <c r="H310" s="4">
        <v>2</v>
      </c>
      <c r="I310" s="136" t="str">
        <f>CONCATENATE(49226,B310,D310,F310,H310)</f>
        <v>4922611722002</v>
      </c>
      <c r="J310" s="15" t="str">
        <f t="shared" si="18"/>
        <v>まいわし</v>
      </c>
    </row>
    <row r="311" spans="2:10" ht="13.5">
      <c r="B311" s="126">
        <v>1172</v>
      </c>
      <c r="C311" s="4" t="s">
        <v>81</v>
      </c>
      <c r="D311" s="4">
        <v>2</v>
      </c>
      <c r="E311" s="4" t="str">
        <f t="shared" si="12"/>
        <v>生鮮</v>
      </c>
      <c r="F311" s="121" t="s">
        <v>1011</v>
      </c>
      <c r="G311" s="9" t="s">
        <v>832</v>
      </c>
      <c r="H311" s="4">
        <v>6</v>
      </c>
      <c r="I311" s="136" t="str">
        <f>CONCATENATE(49226,B311,D311,F311,H311)</f>
        <v>4922611722156</v>
      </c>
      <c r="J311" s="15" t="str">
        <f t="shared" si="18"/>
        <v>まいわし開き</v>
      </c>
    </row>
    <row r="312" spans="2:10" ht="13.5">
      <c r="B312" s="126">
        <v>1172</v>
      </c>
      <c r="C312" s="4" t="s">
        <v>81</v>
      </c>
      <c r="D312" s="4">
        <v>2</v>
      </c>
      <c r="E312" s="4" t="str">
        <f t="shared" si="12"/>
        <v>生鮮</v>
      </c>
      <c r="F312" s="121" t="s">
        <v>1046</v>
      </c>
      <c r="G312" s="9" t="s">
        <v>1047</v>
      </c>
      <c r="H312" s="4">
        <v>7</v>
      </c>
      <c r="I312" s="136" t="str">
        <f t="shared" si="19"/>
        <v>4922611722897</v>
      </c>
      <c r="J312" s="15" t="str">
        <f t="shared" si="18"/>
        <v>まいわしその他</v>
      </c>
    </row>
    <row r="313" spans="2:10" ht="13.5">
      <c r="B313" s="126">
        <v>1172</v>
      </c>
      <c r="C313" s="4" t="s">
        <v>81</v>
      </c>
      <c r="D313" s="4">
        <v>3</v>
      </c>
      <c r="E313" s="4" t="str">
        <f t="shared" si="12"/>
        <v>冷凍</v>
      </c>
      <c r="F313" s="115" t="s">
        <v>982</v>
      </c>
      <c r="G313" s="4" t="s">
        <v>826</v>
      </c>
      <c r="H313" s="4">
        <v>9</v>
      </c>
      <c r="I313" s="136" t="str">
        <f t="shared" si="19"/>
        <v>4922611723009</v>
      </c>
      <c r="J313" s="15" t="str">
        <f t="shared" si="18"/>
        <v>冷凍まいわし</v>
      </c>
    </row>
    <row r="314" spans="2:10" ht="13.5">
      <c r="B314" s="126">
        <v>1172</v>
      </c>
      <c r="C314" s="4" t="s">
        <v>81</v>
      </c>
      <c r="D314" s="8">
        <v>3</v>
      </c>
      <c r="E314" s="4" t="str">
        <f t="shared" si="12"/>
        <v>冷凍</v>
      </c>
      <c r="F314" s="121" t="s">
        <v>1011</v>
      </c>
      <c r="G314" s="9" t="s">
        <v>832</v>
      </c>
      <c r="H314" s="4">
        <v>3</v>
      </c>
      <c r="I314" s="136" t="str">
        <f>CONCATENATE(49226,B314,D314,F314,H314)</f>
        <v>4922611723153</v>
      </c>
      <c r="J314" s="15" t="str">
        <f t="shared" si="18"/>
        <v>冷凍まいわし開き</v>
      </c>
    </row>
    <row r="315" spans="2:10" ht="13.5">
      <c r="B315" s="126">
        <v>1172</v>
      </c>
      <c r="C315" s="4" t="s">
        <v>81</v>
      </c>
      <c r="D315" s="8">
        <v>3</v>
      </c>
      <c r="E315" s="4" t="str">
        <f t="shared" si="12"/>
        <v>冷凍</v>
      </c>
      <c r="F315" s="121" t="s">
        <v>1046</v>
      </c>
      <c r="G315" s="9" t="s">
        <v>1047</v>
      </c>
      <c r="H315" s="4">
        <v>4</v>
      </c>
      <c r="I315" s="136" t="str">
        <f t="shared" si="19"/>
        <v>4922611723894</v>
      </c>
      <c r="J315" s="15" t="str">
        <f t="shared" si="18"/>
        <v>冷凍まいわしその他</v>
      </c>
    </row>
    <row r="316" spans="2:10" ht="13.5">
      <c r="B316" s="126">
        <v>1173</v>
      </c>
      <c r="C316" s="4" t="s">
        <v>82</v>
      </c>
      <c r="D316" s="4">
        <v>2</v>
      </c>
      <c r="E316" s="4" t="str">
        <f t="shared" si="12"/>
        <v>生鮮</v>
      </c>
      <c r="F316" s="115" t="s">
        <v>982</v>
      </c>
      <c r="G316" s="4" t="s">
        <v>826</v>
      </c>
      <c r="H316" s="4">
        <v>1</v>
      </c>
      <c r="I316" s="136" t="str">
        <f>CONCATENATE(49226,B316,D316,F316,H316)</f>
        <v>4922611732001</v>
      </c>
      <c r="J316" s="15" t="str">
        <f t="shared" si="18"/>
        <v>おおばいわし</v>
      </c>
    </row>
    <row r="317" spans="2:10" ht="13.5">
      <c r="B317" s="126">
        <v>1173</v>
      </c>
      <c r="C317" s="4" t="s">
        <v>82</v>
      </c>
      <c r="D317" s="4">
        <v>2</v>
      </c>
      <c r="E317" s="4" t="str">
        <f t="shared" si="12"/>
        <v>生鮮</v>
      </c>
      <c r="F317" s="115" t="s">
        <v>1046</v>
      </c>
      <c r="G317" s="4" t="s">
        <v>1047</v>
      </c>
      <c r="H317" s="4">
        <v>6</v>
      </c>
      <c r="I317" s="136" t="str">
        <f t="shared" si="19"/>
        <v>4922611732896</v>
      </c>
      <c r="J317" s="15" t="str">
        <f t="shared" si="18"/>
        <v>おおばいわしその他</v>
      </c>
    </row>
    <row r="318" spans="2:10" ht="13.5">
      <c r="B318" s="126">
        <v>1174</v>
      </c>
      <c r="C318" s="4" t="s">
        <v>83</v>
      </c>
      <c r="D318" s="4">
        <v>2</v>
      </c>
      <c r="E318" s="4" t="str">
        <f t="shared" si="12"/>
        <v>生鮮</v>
      </c>
      <c r="F318" s="115" t="s">
        <v>982</v>
      </c>
      <c r="G318" s="4" t="s">
        <v>826</v>
      </c>
      <c r="H318" s="4">
        <v>0</v>
      </c>
      <c r="I318" s="136" t="str">
        <f>CONCATENATE(49226,B318,D318,F318,H318)</f>
        <v>4922611742000</v>
      </c>
      <c r="J318" s="15" t="str">
        <f t="shared" si="18"/>
        <v>ちゅうばいわし</v>
      </c>
    </row>
    <row r="319" spans="2:10" ht="13.5">
      <c r="B319" s="126">
        <v>1174</v>
      </c>
      <c r="C319" s="4" t="s">
        <v>83</v>
      </c>
      <c r="D319" s="4">
        <v>2</v>
      </c>
      <c r="E319" s="4" t="str">
        <f t="shared" si="12"/>
        <v>生鮮</v>
      </c>
      <c r="F319" s="115" t="s">
        <v>1046</v>
      </c>
      <c r="G319" s="4" t="s">
        <v>1047</v>
      </c>
      <c r="H319" s="4">
        <v>5</v>
      </c>
      <c r="I319" s="136" t="str">
        <f t="shared" si="19"/>
        <v>4922611742895</v>
      </c>
      <c r="J319" s="15" t="str">
        <f t="shared" si="18"/>
        <v>ちゅうばいわしその他</v>
      </c>
    </row>
    <row r="320" spans="2:10" ht="13.5">
      <c r="B320" s="126">
        <v>1175</v>
      </c>
      <c r="C320" s="4" t="s">
        <v>1012</v>
      </c>
      <c r="D320" s="4">
        <v>2</v>
      </c>
      <c r="E320" s="4" t="str">
        <f t="shared" si="12"/>
        <v>生鮮</v>
      </c>
      <c r="F320" s="115" t="s">
        <v>982</v>
      </c>
      <c r="G320" s="4" t="s">
        <v>826</v>
      </c>
      <c r="H320" s="4">
        <v>9</v>
      </c>
      <c r="I320" s="136" t="str">
        <f>CONCATENATE(49226,B320,D320,F320,H320)</f>
        <v>4922611752009</v>
      </c>
      <c r="J320" s="15" t="str">
        <f t="shared" si="18"/>
        <v>こばいわし</v>
      </c>
    </row>
    <row r="321" spans="2:10" ht="13.5">
      <c r="B321" s="126">
        <v>1175</v>
      </c>
      <c r="C321" s="4" t="s">
        <v>1012</v>
      </c>
      <c r="D321" s="4">
        <v>2</v>
      </c>
      <c r="E321" s="4" t="str">
        <f t="shared" si="12"/>
        <v>生鮮</v>
      </c>
      <c r="F321" s="115" t="s">
        <v>1046</v>
      </c>
      <c r="G321" s="4" t="s">
        <v>1047</v>
      </c>
      <c r="H321" s="4">
        <v>4</v>
      </c>
      <c r="I321" s="136" t="str">
        <f t="shared" si="19"/>
        <v>4922611752894</v>
      </c>
      <c r="J321" s="15" t="str">
        <f t="shared" si="18"/>
        <v>こばいわしその他</v>
      </c>
    </row>
    <row r="322" spans="2:10" ht="13.5">
      <c r="B322" s="126">
        <v>1177</v>
      </c>
      <c r="C322" s="4" t="s">
        <v>85</v>
      </c>
      <c r="D322" s="4">
        <v>2</v>
      </c>
      <c r="E322" s="4" t="str">
        <f t="shared" si="12"/>
        <v>生鮮</v>
      </c>
      <c r="F322" s="115" t="s">
        <v>982</v>
      </c>
      <c r="G322" s="4" t="s">
        <v>826</v>
      </c>
      <c r="H322" s="4">
        <v>7</v>
      </c>
      <c r="I322" s="136" t="str">
        <f>CONCATENATE(49226,B322,D322,F322,H322)</f>
        <v>4922611772007</v>
      </c>
      <c r="J322" s="15" t="str">
        <f t="shared" si="18"/>
        <v>うるめいわし</v>
      </c>
    </row>
    <row r="323" spans="2:10" ht="13.5">
      <c r="B323" s="126">
        <v>1177</v>
      </c>
      <c r="C323" s="4" t="s">
        <v>85</v>
      </c>
      <c r="D323" s="4">
        <v>2</v>
      </c>
      <c r="E323" s="4" t="str">
        <f t="shared" si="12"/>
        <v>生鮮</v>
      </c>
      <c r="F323" s="115" t="s">
        <v>1046</v>
      </c>
      <c r="G323" s="4" t="s">
        <v>1047</v>
      </c>
      <c r="H323" s="4">
        <v>2</v>
      </c>
      <c r="I323" s="136" t="str">
        <f t="shared" si="19"/>
        <v>4922611772892</v>
      </c>
      <c r="J323" s="15" t="str">
        <f t="shared" si="18"/>
        <v>うるめいわしその他</v>
      </c>
    </row>
    <row r="324" spans="2:10" ht="13.5">
      <c r="B324" s="316">
        <v>1179</v>
      </c>
      <c r="C324" s="21" t="s">
        <v>86</v>
      </c>
      <c r="D324" s="4">
        <v>2</v>
      </c>
      <c r="E324" s="4" t="str">
        <f t="shared" si="12"/>
        <v>生鮮</v>
      </c>
      <c r="F324" s="115" t="s">
        <v>982</v>
      </c>
      <c r="G324" s="4" t="s">
        <v>826</v>
      </c>
      <c r="H324" s="4">
        <v>5</v>
      </c>
      <c r="I324" s="136" t="str">
        <f>CONCATENATE(49226,B324,D324,F324,H324)</f>
        <v>4922611792005</v>
      </c>
      <c r="J324" s="15" t="str">
        <f t="shared" si="18"/>
        <v>かたくちいわし</v>
      </c>
    </row>
    <row r="325" spans="2:10" ht="13.5">
      <c r="B325" s="327">
        <v>1179</v>
      </c>
      <c r="C325" s="23" t="s">
        <v>86</v>
      </c>
      <c r="D325" s="6">
        <v>2</v>
      </c>
      <c r="E325" s="6" t="str">
        <f t="shared" si="12"/>
        <v>生鮮</v>
      </c>
      <c r="F325" s="120" t="s">
        <v>1049</v>
      </c>
      <c r="G325" s="6" t="s">
        <v>1047</v>
      </c>
      <c r="H325" s="6">
        <v>0</v>
      </c>
      <c r="I325" s="325" t="str">
        <f t="shared" si="19"/>
        <v>4922611792890</v>
      </c>
      <c r="J325" s="15" t="str">
        <f t="shared" si="18"/>
        <v>かたくちいわしその他</v>
      </c>
    </row>
    <row r="326" spans="2:10" ht="13.5">
      <c r="B326" s="125">
        <v>1210</v>
      </c>
      <c r="C326" s="11" t="s">
        <v>9</v>
      </c>
      <c r="D326" s="328"/>
      <c r="E326" s="328">
        <f t="shared" si="12"/>
      </c>
      <c r="F326" s="329"/>
      <c r="G326" s="328"/>
      <c r="H326" s="328"/>
      <c r="I326" s="330"/>
      <c r="J326" s="2"/>
    </row>
    <row r="327" spans="2:10" ht="13.5">
      <c r="B327" s="126">
        <v>1211</v>
      </c>
      <c r="C327" s="4" t="s">
        <v>9</v>
      </c>
      <c r="D327" s="4">
        <v>2</v>
      </c>
      <c r="E327" s="4" t="str">
        <f t="shared" si="12"/>
        <v>生鮮</v>
      </c>
      <c r="F327" s="115" t="s">
        <v>982</v>
      </c>
      <c r="G327" s="4" t="s">
        <v>826</v>
      </c>
      <c r="H327" s="4">
        <v>0</v>
      </c>
      <c r="I327" s="136" t="str">
        <f>CONCATENATE(49226,B327,D327,F327,H327)</f>
        <v>4922612112000</v>
      </c>
      <c r="J327" s="15" t="str">
        <f aca="true" t="shared" si="20" ref="J327:J332">CONCATENATE(IF(D327=2,"",E327),C327,IF(F327="00",,G327))</f>
        <v>このしろ</v>
      </c>
    </row>
    <row r="328" spans="2:10" ht="13.5">
      <c r="B328" s="126">
        <v>1211</v>
      </c>
      <c r="C328" s="4" t="s">
        <v>9</v>
      </c>
      <c r="D328" s="4">
        <v>2</v>
      </c>
      <c r="E328" s="4" t="str">
        <f t="shared" si="12"/>
        <v>生鮮</v>
      </c>
      <c r="F328" s="115" t="s">
        <v>1046</v>
      </c>
      <c r="G328" s="4" t="s">
        <v>1047</v>
      </c>
      <c r="H328" s="4">
        <v>5</v>
      </c>
      <c r="I328" s="136" t="str">
        <f t="shared" si="19"/>
        <v>4922612112895</v>
      </c>
      <c r="J328" s="15" t="str">
        <f t="shared" si="20"/>
        <v>このしろその他</v>
      </c>
    </row>
    <row r="329" spans="2:10" ht="13.5">
      <c r="B329" s="126">
        <v>1212</v>
      </c>
      <c r="C329" s="4" t="s">
        <v>87</v>
      </c>
      <c r="D329" s="4">
        <v>2</v>
      </c>
      <c r="E329" s="4" t="str">
        <f t="shared" si="12"/>
        <v>生鮮</v>
      </c>
      <c r="F329" s="115" t="s">
        <v>982</v>
      </c>
      <c r="G329" s="4" t="s">
        <v>826</v>
      </c>
      <c r="H329" s="4">
        <v>9</v>
      </c>
      <c r="I329" s="136" t="str">
        <f>CONCATENATE(49226,B329,D329,F329,H329)</f>
        <v>4922612122009</v>
      </c>
      <c r="J329" s="15" t="str">
        <f t="shared" si="20"/>
        <v>こはだ</v>
      </c>
    </row>
    <row r="330" spans="2:10" ht="13.5">
      <c r="B330" s="126">
        <v>1212</v>
      </c>
      <c r="C330" s="4" t="s">
        <v>87</v>
      </c>
      <c r="D330" s="4">
        <v>2</v>
      </c>
      <c r="E330" s="4" t="str">
        <f t="shared" si="12"/>
        <v>生鮮</v>
      </c>
      <c r="F330" s="115" t="s">
        <v>1046</v>
      </c>
      <c r="G330" s="4" t="s">
        <v>1047</v>
      </c>
      <c r="H330" s="4">
        <v>4</v>
      </c>
      <c r="I330" s="136" t="str">
        <f t="shared" si="19"/>
        <v>4922612122894</v>
      </c>
      <c r="J330" s="15" t="str">
        <f t="shared" si="20"/>
        <v>こはだその他</v>
      </c>
    </row>
    <row r="331" spans="2:10" ht="13.5">
      <c r="B331" s="126">
        <v>1213</v>
      </c>
      <c r="C331" s="4" t="s">
        <v>88</v>
      </c>
      <c r="D331" s="4">
        <v>2</v>
      </c>
      <c r="E331" s="4" t="str">
        <f t="shared" si="12"/>
        <v>生鮮</v>
      </c>
      <c r="F331" s="115" t="s">
        <v>982</v>
      </c>
      <c r="G331" s="4" t="s">
        <v>826</v>
      </c>
      <c r="H331" s="4">
        <v>8</v>
      </c>
      <c r="I331" s="136" t="str">
        <f>CONCATENATE(49226,B331,D331,F331,H331)</f>
        <v>4922612132008</v>
      </c>
      <c r="J331" s="15" t="str">
        <f t="shared" si="20"/>
        <v>しんこ</v>
      </c>
    </row>
    <row r="332" spans="2:10" ht="13.5">
      <c r="B332" s="130">
        <v>1213</v>
      </c>
      <c r="C332" s="6" t="s">
        <v>88</v>
      </c>
      <c r="D332" s="6">
        <v>2</v>
      </c>
      <c r="E332" s="6" t="str">
        <f t="shared" si="12"/>
        <v>生鮮</v>
      </c>
      <c r="F332" s="120" t="s">
        <v>1046</v>
      </c>
      <c r="G332" s="6" t="s">
        <v>1047</v>
      </c>
      <c r="H332" s="6">
        <v>3</v>
      </c>
      <c r="I332" s="325" t="str">
        <f t="shared" si="19"/>
        <v>4922612132893</v>
      </c>
      <c r="J332" s="15" t="str">
        <f t="shared" si="20"/>
        <v>しんこその他</v>
      </c>
    </row>
    <row r="333" spans="2:10" ht="13.5">
      <c r="B333" s="127">
        <v>1270</v>
      </c>
      <c r="C333" s="3" t="s">
        <v>29</v>
      </c>
      <c r="D333" s="2"/>
      <c r="E333" s="2">
        <f aca="true" t="shared" si="21" ref="E333:E440">IF(D333=1,"活",IF(D333=2,"生鮮",IF(D333=3,"冷凍",IF(D333=4,"解凍",""))))</f>
      </c>
      <c r="F333" s="118"/>
      <c r="G333" s="2"/>
      <c r="H333" s="2"/>
      <c r="I333" s="135"/>
      <c r="J333" s="2"/>
    </row>
    <row r="334" spans="2:10" ht="13.5">
      <c r="B334" s="126">
        <v>1271</v>
      </c>
      <c r="C334" s="4" t="s">
        <v>89</v>
      </c>
      <c r="D334" s="4">
        <v>2</v>
      </c>
      <c r="E334" s="4" t="str">
        <f t="shared" si="21"/>
        <v>生鮮</v>
      </c>
      <c r="F334" s="115" t="s">
        <v>982</v>
      </c>
      <c r="G334" s="4" t="s">
        <v>826</v>
      </c>
      <c r="H334" s="4">
        <v>2</v>
      </c>
      <c r="I334" s="136" t="str">
        <f>CONCATENATE(49226,B334,D334,F334,H334)</f>
        <v>4922612712002</v>
      </c>
      <c r="J334" s="15" t="str">
        <f>CONCATENATE(IF(D334=2,"",E334),C334,IF(F334="00",,G334))</f>
        <v>にしん</v>
      </c>
    </row>
    <row r="335" spans="2:10" ht="13.5">
      <c r="B335" s="126">
        <v>1271</v>
      </c>
      <c r="C335" s="4" t="s">
        <v>89</v>
      </c>
      <c r="D335" s="4">
        <v>2</v>
      </c>
      <c r="E335" s="4" t="str">
        <f t="shared" si="21"/>
        <v>生鮮</v>
      </c>
      <c r="F335" s="115" t="s">
        <v>1046</v>
      </c>
      <c r="G335" s="4" t="s">
        <v>1047</v>
      </c>
      <c r="H335" s="4">
        <v>7</v>
      </c>
      <c r="I335" s="136" t="str">
        <f t="shared" si="19"/>
        <v>4922612712897</v>
      </c>
      <c r="J335" s="15" t="str">
        <f aca="true" t="shared" si="22" ref="J335:J345">CONCATENATE(IF(D335=2,"",E335),C335,IF(F335="00",,G335))</f>
        <v>にしんその他</v>
      </c>
    </row>
    <row r="336" spans="2:10" ht="13.5">
      <c r="B336" s="126">
        <v>1271</v>
      </c>
      <c r="C336" s="4" t="s">
        <v>89</v>
      </c>
      <c r="D336" s="4">
        <v>3</v>
      </c>
      <c r="E336" s="4" t="str">
        <f t="shared" si="21"/>
        <v>冷凍</v>
      </c>
      <c r="F336" s="115" t="s">
        <v>982</v>
      </c>
      <c r="G336" s="4" t="s">
        <v>826</v>
      </c>
      <c r="H336" s="4">
        <v>9</v>
      </c>
      <c r="I336" s="136" t="str">
        <f>CONCATENATE(49226,B336,D336,F336,H336)</f>
        <v>4922612713009</v>
      </c>
      <c r="J336" s="15" t="str">
        <f t="shared" si="22"/>
        <v>冷凍にしん</v>
      </c>
    </row>
    <row r="337" spans="2:10" ht="13.5">
      <c r="B337" s="126">
        <v>1271</v>
      </c>
      <c r="C337" s="4" t="s">
        <v>89</v>
      </c>
      <c r="D337" s="4">
        <v>3</v>
      </c>
      <c r="E337" s="4" t="str">
        <f t="shared" si="21"/>
        <v>冷凍</v>
      </c>
      <c r="F337" s="115" t="s">
        <v>1046</v>
      </c>
      <c r="G337" s="4" t="s">
        <v>1047</v>
      </c>
      <c r="H337" s="4">
        <v>4</v>
      </c>
      <c r="I337" s="136" t="str">
        <f t="shared" si="19"/>
        <v>4922612713894</v>
      </c>
      <c r="J337" s="15" t="str">
        <f t="shared" si="22"/>
        <v>冷凍にしんその他</v>
      </c>
    </row>
    <row r="338" spans="2:10" ht="13.5">
      <c r="B338" s="126">
        <v>1271</v>
      </c>
      <c r="C338" s="4" t="s">
        <v>89</v>
      </c>
      <c r="D338" s="4">
        <v>4</v>
      </c>
      <c r="E338" s="4" t="str">
        <f t="shared" si="21"/>
        <v>解凍</v>
      </c>
      <c r="F338" s="115" t="s">
        <v>982</v>
      </c>
      <c r="G338" s="4" t="s">
        <v>826</v>
      </c>
      <c r="H338" s="4">
        <v>6</v>
      </c>
      <c r="I338" s="136" t="str">
        <f>CONCATENATE(49226,B338,D338,F338,H338)</f>
        <v>4922612714006</v>
      </c>
      <c r="J338" s="15" t="str">
        <f t="shared" si="22"/>
        <v>解凍にしん</v>
      </c>
    </row>
    <row r="339" spans="2:10" ht="13.5">
      <c r="B339" s="126">
        <v>1271</v>
      </c>
      <c r="C339" s="4" t="s">
        <v>89</v>
      </c>
      <c r="D339" s="4">
        <v>4</v>
      </c>
      <c r="E339" s="4" t="str">
        <f t="shared" si="21"/>
        <v>解凍</v>
      </c>
      <c r="F339" s="115" t="s">
        <v>1049</v>
      </c>
      <c r="G339" s="4" t="s">
        <v>1047</v>
      </c>
      <c r="H339" s="4">
        <v>1</v>
      </c>
      <c r="I339" s="136" t="str">
        <f t="shared" si="19"/>
        <v>4922612714891</v>
      </c>
      <c r="J339" s="15" t="str">
        <f t="shared" si="22"/>
        <v>解凍にしんその他</v>
      </c>
    </row>
    <row r="340" spans="2:10" ht="13.5">
      <c r="B340" s="131">
        <v>1272</v>
      </c>
      <c r="C340" s="8" t="s">
        <v>90</v>
      </c>
      <c r="D340" s="8">
        <v>2</v>
      </c>
      <c r="E340" s="8" t="str">
        <f t="shared" si="21"/>
        <v>生鮮</v>
      </c>
      <c r="F340" s="119" t="s">
        <v>982</v>
      </c>
      <c r="G340" s="8" t="s">
        <v>826</v>
      </c>
      <c r="H340" s="8">
        <v>1</v>
      </c>
      <c r="I340" s="137" t="str">
        <f>CONCATENATE(49226,B340,D340,F340,H340)</f>
        <v>4922612722001</v>
      </c>
      <c r="J340" s="15" t="str">
        <f t="shared" si="22"/>
        <v>きびなご</v>
      </c>
    </row>
    <row r="341" spans="2:10" ht="13.5">
      <c r="B341" s="131">
        <v>1272</v>
      </c>
      <c r="C341" s="8" t="s">
        <v>90</v>
      </c>
      <c r="D341" s="8">
        <v>2</v>
      </c>
      <c r="E341" s="8" t="str">
        <f t="shared" si="21"/>
        <v>生鮮</v>
      </c>
      <c r="F341" s="119" t="s">
        <v>1048</v>
      </c>
      <c r="G341" s="8" t="s">
        <v>1047</v>
      </c>
      <c r="H341" s="8">
        <v>6</v>
      </c>
      <c r="I341" s="137" t="str">
        <f t="shared" si="19"/>
        <v>4922612722896</v>
      </c>
      <c r="J341" s="15" t="str">
        <f t="shared" si="22"/>
        <v>きびなごその他</v>
      </c>
    </row>
    <row r="342" spans="2:10" ht="13.5">
      <c r="B342" s="316">
        <v>1273</v>
      </c>
      <c r="C342" s="21" t="s">
        <v>329</v>
      </c>
      <c r="D342" s="4">
        <v>2</v>
      </c>
      <c r="E342" s="4" t="str">
        <f t="shared" si="21"/>
        <v>生鮮</v>
      </c>
      <c r="F342" s="115" t="s">
        <v>982</v>
      </c>
      <c r="G342" s="4" t="s">
        <v>826</v>
      </c>
      <c r="H342" s="4">
        <v>0</v>
      </c>
      <c r="I342" s="136" t="str">
        <f>CONCATENATE(49226,B342,D342,F342,H342)</f>
        <v>4922612732000</v>
      </c>
      <c r="J342" s="15" t="str">
        <f t="shared" si="22"/>
        <v>ひら</v>
      </c>
    </row>
    <row r="343" spans="2:10" ht="13.5">
      <c r="B343" s="316">
        <v>1273</v>
      </c>
      <c r="C343" s="21" t="s">
        <v>329</v>
      </c>
      <c r="D343" s="4">
        <v>2</v>
      </c>
      <c r="E343" s="4" t="str">
        <f t="shared" si="21"/>
        <v>生鮮</v>
      </c>
      <c r="F343" s="115" t="s">
        <v>1046</v>
      </c>
      <c r="G343" s="4" t="s">
        <v>1047</v>
      </c>
      <c r="H343" s="4">
        <v>5</v>
      </c>
      <c r="I343" s="136" t="str">
        <f t="shared" si="19"/>
        <v>4922612732895</v>
      </c>
      <c r="J343" s="15" t="str">
        <f t="shared" si="22"/>
        <v>ひらその他</v>
      </c>
    </row>
    <row r="344" spans="2:10" ht="13.5">
      <c r="B344" s="316">
        <v>1274</v>
      </c>
      <c r="C344" s="21" t="s">
        <v>330</v>
      </c>
      <c r="D344" s="4">
        <v>2</v>
      </c>
      <c r="E344" s="4" t="str">
        <f t="shared" si="21"/>
        <v>生鮮</v>
      </c>
      <c r="F344" s="115" t="s">
        <v>982</v>
      </c>
      <c r="G344" s="4" t="s">
        <v>826</v>
      </c>
      <c r="H344" s="4">
        <v>9</v>
      </c>
      <c r="I344" s="136" t="str">
        <f>CONCATENATE(49226,B344,D344,F344,H344)</f>
        <v>4922612742009</v>
      </c>
      <c r="J344" s="15" t="str">
        <f t="shared" si="22"/>
        <v>さっぱ</v>
      </c>
    </row>
    <row r="345" spans="2:10" ht="13.5">
      <c r="B345" s="327">
        <v>1274</v>
      </c>
      <c r="C345" s="23" t="s">
        <v>330</v>
      </c>
      <c r="D345" s="6">
        <v>2</v>
      </c>
      <c r="E345" s="6" t="str">
        <f t="shared" si="21"/>
        <v>生鮮</v>
      </c>
      <c r="F345" s="120" t="s">
        <v>1046</v>
      </c>
      <c r="G345" s="6" t="s">
        <v>1047</v>
      </c>
      <c r="H345" s="6">
        <v>4</v>
      </c>
      <c r="I345" s="325" t="str">
        <f t="shared" si="19"/>
        <v>4922612742894</v>
      </c>
      <c r="J345" s="15" t="str">
        <f t="shared" si="22"/>
        <v>さっぱその他</v>
      </c>
    </row>
    <row r="346" spans="2:10" ht="13.5">
      <c r="B346" s="127">
        <v>1310</v>
      </c>
      <c r="C346" s="3" t="s">
        <v>10</v>
      </c>
      <c r="D346" s="2"/>
      <c r="E346" s="2">
        <f t="shared" si="21"/>
      </c>
      <c r="F346" s="118"/>
      <c r="G346" s="2"/>
      <c r="H346" s="2"/>
      <c r="I346" s="135"/>
      <c r="J346" s="2"/>
    </row>
    <row r="347" spans="2:10" ht="13.5">
      <c r="B347" s="126">
        <v>1311</v>
      </c>
      <c r="C347" s="4" t="s">
        <v>10</v>
      </c>
      <c r="D347" s="4">
        <v>2</v>
      </c>
      <c r="E347" s="4" t="str">
        <f t="shared" si="21"/>
        <v>生鮮</v>
      </c>
      <c r="F347" s="115" t="s">
        <v>982</v>
      </c>
      <c r="G347" s="4" t="s">
        <v>826</v>
      </c>
      <c r="H347" s="4">
        <v>9</v>
      </c>
      <c r="I347" s="136" t="str">
        <f>CONCATENATE(49226,B347,D347,F347,H347)</f>
        <v>4922613112009</v>
      </c>
      <c r="J347" s="15" t="str">
        <f>CONCATENATE(IF(D347=2,"",E347),C347,IF(F347="00",,G347))</f>
        <v>あじ</v>
      </c>
    </row>
    <row r="348" spans="2:10" ht="13.5">
      <c r="B348" s="126">
        <v>1311</v>
      </c>
      <c r="C348" s="4" t="s">
        <v>10</v>
      </c>
      <c r="D348" s="4">
        <v>2</v>
      </c>
      <c r="E348" s="4" t="str">
        <f t="shared" si="21"/>
        <v>生鮮</v>
      </c>
      <c r="F348" s="121" t="s">
        <v>1011</v>
      </c>
      <c r="G348" s="9" t="s">
        <v>832</v>
      </c>
      <c r="H348" s="4">
        <v>3</v>
      </c>
      <c r="I348" s="136" t="str">
        <f aca="true" t="shared" si="23" ref="I348:I385">CONCATENATE(49226,B348,D348,F348,H348)</f>
        <v>4922613112153</v>
      </c>
      <c r="J348" s="15" t="str">
        <f aca="true" t="shared" si="24" ref="J348:J385">CONCATENATE(IF(D348=2,"",E348),C348,IF(F348="00",,G348))</f>
        <v>あじ開き</v>
      </c>
    </row>
    <row r="349" spans="2:10" ht="13.5">
      <c r="B349" s="126">
        <v>1311</v>
      </c>
      <c r="C349" s="4" t="s">
        <v>10</v>
      </c>
      <c r="D349" s="4">
        <v>2</v>
      </c>
      <c r="E349" s="4" t="str">
        <f t="shared" si="21"/>
        <v>生鮮</v>
      </c>
      <c r="F349" s="121" t="s">
        <v>1050</v>
      </c>
      <c r="G349" s="9" t="s">
        <v>1047</v>
      </c>
      <c r="H349" s="4">
        <v>4</v>
      </c>
      <c r="I349" s="136" t="str">
        <f>CONCATENATE(49226,B349,D349,F349,H349)</f>
        <v>4922613112894</v>
      </c>
      <c r="J349" s="15" t="str">
        <f t="shared" si="24"/>
        <v>あじその他</v>
      </c>
    </row>
    <row r="350" spans="2:10" ht="12.75" customHeight="1">
      <c r="B350" s="126">
        <v>1311</v>
      </c>
      <c r="C350" s="4" t="s">
        <v>10</v>
      </c>
      <c r="D350" s="4">
        <v>3</v>
      </c>
      <c r="E350" s="4" t="str">
        <f t="shared" si="21"/>
        <v>冷凍</v>
      </c>
      <c r="F350" s="115" t="s">
        <v>982</v>
      </c>
      <c r="G350" s="4" t="s">
        <v>826</v>
      </c>
      <c r="H350" s="4">
        <v>6</v>
      </c>
      <c r="I350" s="136" t="str">
        <f t="shared" si="23"/>
        <v>4922613113006</v>
      </c>
      <c r="J350" s="15" t="str">
        <f t="shared" si="24"/>
        <v>冷凍あじ</v>
      </c>
    </row>
    <row r="351" spans="2:10" ht="13.5">
      <c r="B351" s="126">
        <v>1311</v>
      </c>
      <c r="C351" s="4" t="s">
        <v>10</v>
      </c>
      <c r="D351" s="4">
        <v>3</v>
      </c>
      <c r="E351" s="4" t="str">
        <f t="shared" si="21"/>
        <v>冷凍</v>
      </c>
      <c r="F351" s="121" t="s">
        <v>1011</v>
      </c>
      <c r="G351" s="9" t="s">
        <v>832</v>
      </c>
      <c r="H351" s="4">
        <v>0</v>
      </c>
      <c r="I351" s="136" t="str">
        <f>CONCATENATE(49226,B351,D351,F351,H351)</f>
        <v>4922613113150</v>
      </c>
      <c r="J351" s="15" t="str">
        <f t="shared" si="24"/>
        <v>冷凍あじ開き</v>
      </c>
    </row>
    <row r="352" spans="2:10" ht="13.5">
      <c r="B352" s="126">
        <v>1311</v>
      </c>
      <c r="C352" s="4" t="s">
        <v>10</v>
      </c>
      <c r="D352" s="4">
        <v>3</v>
      </c>
      <c r="E352" s="4" t="str">
        <f t="shared" si="21"/>
        <v>冷凍</v>
      </c>
      <c r="F352" s="121" t="s">
        <v>1052</v>
      </c>
      <c r="G352" s="9" t="s">
        <v>1047</v>
      </c>
      <c r="H352" s="4">
        <v>1</v>
      </c>
      <c r="I352" s="136" t="str">
        <f t="shared" si="23"/>
        <v>4922613113891</v>
      </c>
      <c r="J352" s="15" t="str">
        <f t="shared" si="24"/>
        <v>冷凍あじその他</v>
      </c>
    </row>
    <row r="353" spans="2:10" ht="13.5">
      <c r="B353" s="126">
        <v>1312</v>
      </c>
      <c r="C353" s="4" t="s">
        <v>91</v>
      </c>
      <c r="D353" s="4">
        <v>2</v>
      </c>
      <c r="E353" s="4" t="str">
        <f t="shared" si="21"/>
        <v>生鮮</v>
      </c>
      <c r="F353" s="115" t="s">
        <v>982</v>
      </c>
      <c r="G353" s="4" t="s">
        <v>826</v>
      </c>
      <c r="H353" s="4">
        <v>8</v>
      </c>
      <c r="I353" s="136" t="str">
        <f>CONCATENATE(49226,B353,D353,F353,H353)</f>
        <v>4922613122008</v>
      </c>
      <c r="J353" s="15" t="str">
        <f t="shared" si="24"/>
        <v>こあじ</v>
      </c>
    </row>
    <row r="354" spans="2:10" ht="13.5">
      <c r="B354" s="126">
        <v>1312</v>
      </c>
      <c r="C354" s="4" t="s">
        <v>91</v>
      </c>
      <c r="D354" s="4">
        <v>2</v>
      </c>
      <c r="E354" s="4" t="str">
        <f t="shared" si="21"/>
        <v>生鮮</v>
      </c>
      <c r="F354" s="121" t="s">
        <v>1011</v>
      </c>
      <c r="G354" s="9" t="s">
        <v>832</v>
      </c>
      <c r="H354" s="4">
        <v>2</v>
      </c>
      <c r="I354" s="136" t="str">
        <f>CONCATENATE(49226,B354,D354,F354,H354)</f>
        <v>4922613122152</v>
      </c>
      <c r="J354" s="15" t="str">
        <f t="shared" si="24"/>
        <v>こあじ開き</v>
      </c>
    </row>
    <row r="355" spans="2:10" ht="13.5">
      <c r="B355" s="126">
        <v>1312</v>
      </c>
      <c r="C355" s="4" t="s">
        <v>91</v>
      </c>
      <c r="D355" s="4">
        <v>2</v>
      </c>
      <c r="E355" s="4" t="str">
        <f t="shared" si="21"/>
        <v>生鮮</v>
      </c>
      <c r="F355" s="121" t="s">
        <v>1046</v>
      </c>
      <c r="G355" s="9" t="s">
        <v>1047</v>
      </c>
      <c r="H355" s="4">
        <v>3</v>
      </c>
      <c r="I355" s="136" t="str">
        <f t="shared" si="23"/>
        <v>4922613122893</v>
      </c>
      <c r="J355" s="15" t="str">
        <f t="shared" si="24"/>
        <v>こあじその他</v>
      </c>
    </row>
    <row r="356" spans="2:10" ht="13.5">
      <c r="B356" s="126">
        <v>1313</v>
      </c>
      <c r="C356" s="4" t="s">
        <v>92</v>
      </c>
      <c r="D356" s="4">
        <v>2</v>
      </c>
      <c r="E356" s="4" t="str">
        <f t="shared" si="21"/>
        <v>生鮮</v>
      </c>
      <c r="F356" s="115" t="s">
        <v>982</v>
      </c>
      <c r="G356" s="4" t="s">
        <v>826</v>
      </c>
      <c r="H356" s="4">
        <v>7</v>
      </c>
      <c r="I356" s="136" t="str">
        <f>CONCATENATE(49226,B356,D356,F356,H356)</f>
        <v>4922613132007</v>
      </c>
      <c r="J356" s="15" t="str">
        <f t="shared" si="24"/>
        <v>まめあじ</v>
      </c>
    </row>
    <row r="357" spans="2:10" ht="13.5">
      <c r="B357" s="126">
        <v>1313</v>
      </c>
      <c r="C357" s="4" t="s">
        <v>92</v>
      </c>
      <c r="D357" s="4">
        <v>2</v>
      </c>
      <c r="E357" s="4" t="str">
        <f t="shared" si="21"/>
        <v>生鮮</v>
      </c>
      <c r="F357" s="115" t="s">
        <v>1046</v>
      </c>
      <c r="G357" s="4" t="s">
        <v>1047</v>
      </c>
      <c r="H357" s="4">
        <v>2</v>
      </c>
      <c r="I357" s="136" t="str">
        <f t="shared" si="23"/>
        <v>4922613132892</v>
      </c>
      <c r="J357" s="15" t="str">
        <f t="shared" si="24"/>
        <v>まめあじその他</v>
      </c>
    </row>
    <row r="358" spans="2:10" ht="13.5">
      <c r="B358" s="316">
        <v>1314</v>
      </c>
      <c r="C358" s="4" t="s">
        <v>1013</v>
      </c>
      <c r="D358" s="4">
        <v>2</v>
      </c>
      <c r="E358" s="4" t="str">
        <f t="shared" si="21"/>
        <v>生鮮</v>
      </c>
      <c r="F358" s="115" t="s">
        <v>982</v>
      </c>
      <c r="G358" s="4" t="s">
        <v>826</v>
      </c>
      <c r="H358" s="4">
        <v>6</v>
      </c>
      <c r="I358" s="136" t="str">
        <f>CONCATENATE(49226,B358,D358,F358,H358)</f>
        <v>4922613142006</v>
      </c>
      <c r="J358" s="15" t="str">
        <f t="shared" si="24"/>
        <v>あかあじ</v>
      </c>
    </row>
    <row r="359" spans="2:10" ht="13.5">
      <c r="B359" s="316">
        <v>1314</v>
      </c>
      <c r="C359" s="4" t="s">
        <v>1013</v>
      </c>
      <c r="D359" s="4">
        <v>2</v>
      </c>
      <c r="E359" s="4" t="str">
        <f t="shared" si="21"/>
        <v>生鮮</v>
      </c>
      <c r="F359" s="115" t="s">
        <v>1046</v>
      </c>
      <c r="G359" s="4" t="s">
        <v>1047</v>
      </c>
      <c r="H359" s="4">
        <v>1</v>
      </c>
      <c r="I359" s="136" t="str">
        <f t="shared" si="23"/>
        <v>4922613142891</v>
      </c>
      <c r="J359" s="15" t="str">
        <f t="shared" si="24"/>
        <v>あかあじその他</v>
      </c>
    </row>
    <row r="360" spans="2:10" ht="13.5">
      <c r="B360" s="126">
        <v>1315</v>
      </c>
      <c r="C360" s="4" t="s">
        <v>93</v>
      </c>
      <c r="D360" s="4">
        <v>2</v>
      </c>
      <c r="E360" s="4" t="str">
        <f t="shared" si="21"/>
        <v>生鮮</v>
      </c>
      <c r="F360" s="115" t="s">
        <v>982</v>
      </c>
      <c r="G360" s="4" t="s">
        <v>826</v>
      </c>
      <c r="H360" s="4">
        <v>5</v>
      </c>
      <c r="I360" s="136" t="str">
        <f>CONCATENATE(49226,B360,D360,F360,H360)</f>
        <v>4922613152005</v>
      </c>
      <c r="J360" s="15" t="str">
        <f t="shared" si="24"/>
        <v>おあかむろ</v>
      </c>
    </row>
    <row r="361" spans="2:10" ht="13.5">
      <c r="B361" s="126">
        <v>1315</v>
      </c>
      <c r="C361" s="4" t="s">
        <v>93</v>
      </c>
      <c r="D361" s="4">
        <v>2</v>
      </c>
      <c r="E361" s="4" t="str">
        <f t="shared" si="21"/>
        <v>生鮮</v>
      </c>
      <c r="F361" s="115" t="s">
        <v>1046</v>
      </c>
      <c r="G361" s="4" t="s">
        <v>1047</v>
      </c>
      <c r="H361" s="4">
        <v>0</v>
      </c>
      <c r="I361" s="136" t="str">
        <f t="shared" si="23"/>
        <v>4922613152890</v>
      </c>
      <c r="J361" s="15" t="str">
        <f t="shared" si="24"/>
        <v>おあかむろその他</v>
      </c>
    </row>
    <row r="362" spans="2:10" ht="13.5">
      <c r="B362" s="316">
        <v>1316</v>
      </c>
      <c r="C362" s="21" t="s">
        <v>332</v>
      </c>
      <c r="D362" s="4">
        <v>2</v>
      </c>
      <c r="E362" s="4" t="str">
        <f t="shared" si="21"/>
        <v>生鮮</v>
      </c>
      <c r="F362" s="115" t="s">
        <v>982</v>
      </c>
      <c r="G362" s="4" t="s">
        <v>826</v>
      </c>
      <c r="H362" s="4">
        <v>4</v>
      </c>
      <c r="I362" s="136" t="str">
        <f>CONCATENATE(49226,B362,D362,F362,H362)</f>
        <v>4922613162004</v>
      </c>
      <c r="J362" s="15" t="str">
        <f t="shared" si="24"/>
        <v>まるあじ</v>
      </c>
    </row>
    <row r="363" spans="2:10" ht="13.5">
      <c r="B363" s="316">
        <v>1316</v>
      </c>
      <c r="C363" s="21" t="s">
        <v>332</v>
      </c>
      <c r="D363" s="4">
        <v>2</v>
      </c>
      <c r="E363" s="4" t="str">
        <f t="shared" si="21"/>
        <v>生鮮</v>
      </c>
      <c r="F363" s="115" t="s">
        <v>1048</v>
      </c>
      <c r="G363" s="4" t="s">
        <v>1047</v>
      </c>
      <c r="H363" s="4">
        <v>9</v>
      </c>
      <c r="I363" s="136" t="str">
        <f t="shared" si="23"/>
        <v>4922613162899</v>
      </c>
      <c r="J363" s="15" t="str">
        <f t="shared" si="24"/>
        <v>まるあじその他</v>
      </c>
    </row>
    <row r="364" spans="2:10" ht="13.5">
      <c r="B364" s="316">
        <v>1317</v>
      </c>
      <c r="C364" s="21" t="s">
        <v>94</v>
      </c>
      <c r="D364" s="4">
        <v>2</v>
      </c>
      <c r="E364" s="4" t="str">
        <f t="shared" si="21"/>
        <v>生鮮</v>
      </c>
      <c r="F364" s="115" t="s">
        <v>639</v>
      </c>
      <c r="G364" s="4" t="s">
        <v>826</v>
      </c>
      <c r="H364" s="4">
        <v>3</v>
      </c>
      <c r="I364" s="136" t="str">
        <f>CONCATENATE(49226,B364,D364,F364,H364)</f>
        <v>4922613172003</v>
      </c>
      <c r="J364" s="15" t="str">
        <f t="shared" si="24"/>
        <v>むろあじ</v>
      </c>
    </row>
    <row r="365" spans="2:10" ht="13.5">
      <c r="B365" s="316">
        <v>1317</v>
      </c>
      <c r="C365" s="21" t="s">
        <v>94</v>
      </c>
      <c r="D365" s="4">
        <v>2</v>
      </c>
      <c r="E365" s="4" t="str">
        <f t="shared" si="21"/>
        <v>生鮮</v>
      </c>
      <c r="F365" s="115" t="s">
        <v>1046</v>
      </c>
      <c r="G365" s="4" t="s">
        <v>1047</v>
      </c>
      <c r="H365" s="4">
        <v>8</v>
      </c>
      <c r="I365" s="136" t="str">
        <f t="shared" si="23"/>
        <v>4922613172898</v>
      </c>
      <c r="J365" s="15" t="str">
        <f t="shared" si="24"/>
        <v>むろあじその他</v>
      </c>
    </row>
    <row r="366" spans="2:10" ht="13.5">
      <c r="B366" s="316">
        <v>1318</v>
      </c>
      <c r="C366" s="21" t="s">
        <v>333</v>
      </c>
      <c r="D366" s="4">
        <v>2</v>
      </c>
      <c r="E366" s="4" t="str">
        <f t="shared" si="21"/>
        <v>生鮮</v>
      </c>
      <c r="F366" s="115" t="s">
        <v>982</v>
      </c>
      <c r="G366" s="4" t="s">
        <v>826</v>
      </c>
      <c r="H366" s="4">
        <v>2</v>
      </c>
      <c r="I366" s="136" t="str">
        <f>CONCATENATE(49226,B366,D366,F366,H366)</f>
        <v>4922613182002</v>
      </c>
      <c r="J366" s="15" t="str">
        <f t="shared" si="24"/>
        <v>いとひきあじ</v>
      </c>
    </row>
    <row r="367" spans="2:10" ht="13.5">
      <c r="B367" s="316">
        <v>1318</v>
      </c>
      <c r="C367" s="21" t="s">
        <v>333</v>
      </c>
      <c r="D367" s="4">
        <v>2</v>
      </c>
      <c r="E367" s="4" t="str">
        <f t="shared" si="21"/>
        <v>生鮮</v>
      </c>
      <c r="F367" s="115" t="s">
        <v>1046</v>
      </c>
      <c r="G367" s="4" t="s">
        <v>1047</v>
      </c>
      <c r="H367" s="4">
        <v>7</v>
      </c>
      <c r="I367" s="136" t="str">
        <f t="shared" si="23"/>
        <v>4922613182897</v>
      </c>
      <c r="J367" s="15" t="str">
        <f t="shared" si="24"/>
        <v>いとひきあじその他</v>
      </c>
    </row>
    <row r="368" spans="2:10" ht="13.5">
      <c r="B368" s="316">
        <v>1319</v>
      </c>
      <c r="C368" s="21" t="s">
        <v>334</v>
      </c>
      <c r="D368" s="4">
        <v>2</v>
      </c>
      <c r="E368" s="4" t="str">
        <f t="shared" si="21"/>
        <v>生鮮</v>
      </c>
      <c r="F368" s="115" t="s">
        <v>982</v>
      </c>
      <c r="G368" s="4" t="s">
        <v>826</v>
      </c>
      <c r="H368" s="4">
        <v>1</v>
      </c>
      <c r="I368" s="136" t="str">
        <f>CONCATENATE(49226,B368,D368,F368,H368)</f>
        <v>4922613192001</v>
      </c>
      <c r="J368" s="15" t="str">
        <f t="shared" si="24"/>
        <v>おきあじ</v>
      </c>
    </row>
    <row r="369" spans="2:10" ht="13.5">
      <c r="B369" s="316">
        <v>1319</v>
      </c>
      <c r="C369" s="21" t="s">
        <v>334</v>
      </c>
      <c r="D369" s="4">
        <v>2</v>
      </c>
      <c r="E369" s="4" t="str">
        <f t="shared" si="21"/>
        <v>生鮮</v>
      </c>
      <c r="F369" s="115" t="s">
        <v>1046</v>
      </c>
      <c r="G369" s="4" t="s">
        <v>1047</v>
      </c>
      <c r="H369" s="4">
        <v>6</v>
      </c>
      <c r="I369" s="136" t="str">
        <f t="shared" si="23"/>
        <v>4922613192896</v>
      </c>
      <c r="J369" s="15" t="str">
        <f t="shared" si="24"/>
        <v>おきあじその他</v>
      </c>
    </row>
    <row r="370" spans="2:10" ht="13.5">
      <c r="B370" s="126">
        <v>1320</v>
      </c>
      <c r="C370" s="4" t="s">
        <v>95</v>
      </c>
      <c r="D370" s="4">
        <v>2</v>
      </c>
      <c r="E370" s="4" t="str">
        <f t="shared" si="21"/>
        <v>生鮮</v>
      </c>
      <c r="F370" s="115" t="s">
        <v>639</v>
      </c>
      <c r="G370" s="4" t="s">
        <v>826</v>
      </c>
      <c r="H370" s="4">
        <v>7</v>
      </c>
      <c r="I370" s="136" t="str">
        <f>CONCATENATE(49226,B370,D370,F370,H370)</f>
        <v>4922613202007</v>
      </c>
      <c r="J370" s="15" t="str">
        <f t="shared" si="24"/>
        <v>つむぶり</v>
      </c>
    </row>
    <row r="371" spans="2:10" ht="13.5">
      <c r="B371" s="126">
        <v>1320</v>
      </c>
      <c r="C371" s="4" t="s">
        <v>95</v>
      </c>
      <c r="D371" s="4">
        <v>2</v>
      </c>
      <c r="E371" s="4" t="str">
        <f t="shared" si="21"/>
        <v>生鮮</v>
      </c>
      <c r="F371" s="115" t="s">
        <v>1046</v>
      </c>
      <c r="G371" s="4" t="s">
        <v>1047</v>
      </c>
      <c r="H371" s="4">
        <v>2</v>
      </c>
      <c r="I371" s="136" t="str">
        <f t="shared" si="23"/>
        <v>4922613202892</v>
      </c>
      <c r="J371" s="15" t="str">
        <f t="shared" si="24"/>
        <v>つむぶりその他</v>
      </c>
    </row>
    <row r="372" spans="2:10" ht="13.5">
      <c r="B372" s="316">
        <v>1321</v>
      </c>
      <c r="C372" s="21" t="s">
        <v>335</v>
      </c>
      <c r="D372" s="4">
        <v>2</v>
      </c>
      <c r="E372" s="4" t="str">
        <f t="shared" si="21"/>
        <v>生鮮</v>
      </c>
      <c r="F372" s="115" t="s">
        <v>639</v>
      </c>
      <c r="G372" s="4" t="s">
        <v>826</v>
      </c>
      <c r="H372" s="4">
        <v>6</v>
      </c>
      <c r="I372" s="136" t="str">
        <f>CONCATENATE(49226,B372,D372,F372,H372)</f>
        <v>4922613212006</v>
      </c>
      <c r="J372" s="15" t="str">
        <f t="shared" si="24"/>
        <v>おにあじ</v>
      </c>
    </row>
    <row r="373" spans="2:10" ht="13.5">
      <c r="B373" s="316">
        <v>1321</v>
      </c>
      <c r="C373" s="21" t="s">
        <v>335</v>
      </c>
      <c r="D373" s="4">
        <v>2</v>
      </c>
      <c r="E373" s="4" t="str">
        <f t="shared" si="21"/>
        <v>生鮮</v>
      </c>
      <c r="F373" s="115" t="s">
        <v>1046</v>
      </c>
      <c r="G373" s="4" t="s">
        <v>1047</v>
      </c>
      <c r="H373" s="4">
        <v>1</v>
      </c>
      <c r="I373" s="136" t="str">
        <f t="shared" si="23"/>
        <v>4922613212891</v>
      </c>
      <c r="J373" s="15" t="str">
        <f t="shared" si="24"/>
        <v>おにあじその他</v>
      </c>
    </row>
    <row r="374" spans="2:10" ht="13.5">
      <c r="B374" s="126">
        <v>1322</v>
      </c>
      <c r="C374" s="4" t="s">
        <v>96</v>
      </c>
      <c r="D374" s="4">
        <v>2</v>
      </c>
      <c r="E374" s="4" t="str">
        <f t="shared" si="21"/>
        <v>生鮮</v>
      </c>
      <c r="F374" s="115" t="s">
        <v>639</v>
      </c>
      <c r="G374" s="4" t="s">
        <v>826</v>
      </c>
      <c r="H374" s="4">
        <v>5</v>
      </c>
      <c r="I374" s="136" t="str">
        <f>CONCATENATE(49226,B374,D374,F374,H374)</f>
        <v>4922613222005</v>
      </c>
      <c r="J374" s="15" t="str">
        <f t="shared" si="24"/>
        <v>ひらあじ</v>
      </c>
    </row>
    <row r="375" spans="2:10" ht="13.5">
      <c r="B375" s="126">
        <v>1322</v>
      </c>
      <c r="C375" s="4" t="s">
        <v>96</v>
      </c>
      <c r="D375" s="4">
        <v>2</v>
      </c>
      <c r="E375" s="4" t="str">
        <f t="shared" si="21"/>
        <v>生鮮</v>
      </c>
      <c r="F375" s="115" t="s">
        <v>1046</v>
      </c>
      <c r="G375" s="4" t="s">
        <v>1047</v>
      </c>
      <c r="H375" s="4">
        <v>0</v>
      </c>
      <c r="I375" s="136" t="str">
        <f t="shared" si="23"/>
        <v>4922613222890</v>
      </c>
      <c r="J375" s="15" t="str">
        <f t="shared" si="24"/>
        <v>ひらあじその他</v>
      </c>
    </row>
    <row r="376" spans="2:10" ht="13.5">
      <c r="B376" s="126">
        <v>1323</v>
      </c>
      <c r="C376" s="4" t="s">
        <v>97</v>
      </c>
      <c r="D376" s="4">
        <v>2</v>
      </c>
      <c r="E376" s="4" t="str">
        <f t="shared" si="21"/>
        <v>生鮮</v>
      </c>
      <c r="F376" s="115" t="s">
        <v>639</v>
      </c>
      <c r="G376" s="4" t="s">
        <v>826</v>
      </c>
      <c r="H376" s="4">
        <v>4</v>
      </c>
      <c r="I376" s="136" t="str">
        <f>CONCATENATE(49226,B376,D376,F376,H376)</f>
        <v>4922613232004</v>
      </c>
      <c r="J376" s="15" t="str">
        <f t="shared" si="24"/>
        <v>くろあじ</v>
      </c>
    </row>
    <row r="377" spans="2:10" ht="13.5">
      <c r="B377" s="126">
        <v>1323</v>
      </c>
      <c r="C377" s="4" t="s">
        <v>97</v>
      </c>
      <c r="D377" s="4">
        <v>2</v>
      </c>
      <c r="E377" s="4" t="str">
        <f t="shared" si="21"/>
        <v>生鮮</v>
      </c>
      <c r="F377" s="115" t="s">
        <v>1046</v>
      </c>
      <c r="G377" s="4" t="s">
        <v>1047</v>
      </c>
      <c r="H377" s="4">
        <v>9</v>
      </c>
      <c r="I377" s="136" t="str">
        <f t="shared" si="23"/>
        <v>4922613232899</v>
      </c>
      <c r="J377" s="15" t="str">
        <f t="shared" si="24"/>
        <v>くろあじその他</v>
      </c>
    </row>
    <row r="378" spans="2:10" ht="13.5">
      <c r="B378" s="126">
        <v>1324</v>
      </c>
      <c r="C378" s="4" t="s">
        <v>98</v>
      </c>
      <c r="D378" s="4">
        <v>2</v>
      </c>
      <c r="E378" s="4" t="str">
        <f t="shared" si="21"/>
        <v>生鮮</v>
      </c>
      <c r="F378" s="115" t="s">
        <v>639</v>
      </c>
      <c r="G378" s="4" t="s">
        <v>826</v>
      </c>
      <c r="H378" s="4">
        <v>3</v>
      </c>
      <c r="I378" s="136" t="str">
        <f>CONCATENATE(49226,B378,D378,F378,H378)</f>
        <v>4922613242003</v>
      </c>
      <c r="J378" s="15" t="str">
        <f t="shared" si="24"/>
        <v>しまあじ</v>
      </c>
    </row>
    <row r="379" spans="2:10" ht="13.5">
      <c r="B379" s="126">
        <v>1324</v>
      </c>
      <c r="C379" s="4" t="s">
        <v>98</v>
      </c>
      <c r="D379" s="4">
        <v>2</v>
      </c>
      <c r="E379" s="4" t="str">
        <f t="shared" si="21"/>
        <v>生鮮</v>
      </c>
      <c r="F379" s="115" t="s">
        <v>1046</v>
      </c>
      <c r="G379" s="4" t="s">
        <v>1047</v>
      </c>
      <c r="H379" s="4">
        <v>8</v>
      </c>
      <c r="I379" s="136" t="str">
        <f t="shared" si="23"/>
        <v>4922613242898</v>
      </c>
      <c r="J379" s="15" t="str">
        <f t="shared" si="24"/>
        <v>しまあじその他</v>
      </c>
    </row>
    <row r="380" spans="2:10" ht="13.5">
      <c r="B380" s="126">
        <v>1324</v>
      </c>
      <c r="C380" s="4" t="s">
        <v>98</v>
      </c>
      <c r="D380" s="4">
        <v>3</v>
      </c>
      <c r="E380" s="4" t="str">
        <f t="shared" si="21"/>
        <v>冷凍</v>
      </c>
      <c r="F380" s="115" t="s">
        <v>639</v>
      </c>
      <c r="G380" s="4" t="s">
        <v>826</v>
      </c>
      <c r="H380" s="4">
        <v>0</v>
      </c>
      <c r="I380" s="136" t="str">
        <f>CONCATENATE(49226,B380,D380,F380,H380)</f>
        <v>4922613243000</v>
      </c>
      <c r="J380" s="15" t="str">
        <f t="shared" si="24"/>
        <v>冷凍しまあじ</v>
      </c>
    </row>
    <row r="381" spans="2:10" ht="13.5">
      <c r="B381" s="126">
        <v>1324</v>
      </c>
      <c r="C381" s="4" t="s">
        <v>98</v>
      </c>
      <c r="D381" s="4">
        <v>3</v>
      </c>
      <c r="E381" s="4" t="str">
        <f t="shared" si="21"/>
        <v>冷凍</v>
      </c>
      <c r="F381" s="115" t="s">
        <v>1046</v>
      </c>
      <c r="G381" s="4" t="s">
        <v>1047</v>
      </c>
      <c r="H381" s="4">
        <v>5</v>
      </c>
      <c r="I381" s="136" t="str">
        <f t="shared" si="23"/>
        <v>4922613243895</v>
      </c>
      <c r="J381" s="15" t="str">
        <f t="shared" si="24"/>
        <v>冷凍しまあじその他</v>
      </c>
    </row>
    <row r="382" spans="2:10" ht="13.5">
      <c r="B382" s="126">
        <v>1325</v>
      </c>
      <c r="C382" s="4" t="s">
        <v>99</v>
      </c>
      <c r="D382" s="4">
        <v>2</v>
      </c>
      <c r="E382" s="4" t="str">
        <f t="shared" si="21"/>
        <v>生鮮</v>
      </c>
      <c r="F382" s="115" t="s">
        <v>639</v>
      </c>
      <c r="G382" s="4" t="s">
        <v>826</v>
      </c>
      <c r="H382" s="4">
        <v>2</v>
      </c>
      <c r="I382" s="136" t="str">
        <f>CONCATENATE(49226,B382,D382,F382,H382)</f>
        <v>4922613252002</v>
      </c>
      <c r="J382" s="15" t="str">
        <f t="shared" si="24"/>
        <v>めあじ</v>
      </c>
    </row>
    <row r="383" spans="2:10" ht="13.5">
      <c r="B383" s="126">
        <v>1325</v>
      </c>
      <c r="C383" s="4" t="s">
        <v>99</v>
      </c>
      <c r="D383" s="4">
        <v>2</v>
      </c>
      <c r="E383" s="4" t="str">
        <f t="shared" si="21"/>
        <v>生鮮</v>
      </c>
      <c r="F383" s="115" t="s">
        <v>1046</v>
      </c>
      <c r="G383" s="4" t="s">
        <v>1047</v>
      </c>
      <c r="H383" s="4">
        <v>7</v>
      </c>
      <c r="I383" s="136" t="str">
        <f t="shared" si="23"/>
        <v>4922613252897</v>
      </c>
      <c r="J383" s="15" t="str">
        <f t="shared" si="24"/>
        <v>めあじその他</v>
      </c>
    </row>
    <row r="384" spans="2:10" ht="13.5">
      <c r="B384" s="316">
        <v>1326</v>
      </c>
      <c r="C384" s="21" t="s">
        <v>336</v>
      </c>
      <c r="D384" s="4">
        <v>2</v>
      </c>
      <c r="E384" s="4" t="str">
        <f t="shared" si="21"/>
        <v>生鮮</v>
      </c>
      <c r="F384" s="115" t="s">
        <v>639</v>
      </c>
      <c r="G384" s="4" t="s">
        <v>826</v>
      </c>
      <c r="H384" s="4">
        <v>1</v>
      </c>
      <c r="I384" s="136" t="str">
        <f>CONCATENATE(49226,B384,D384,F384,H384)</f>
        <v>4922613262001</v>
      </c>
      <c r="J384" s="15" t="str">
        <f t="shared" si="24"/>
        <v>ろうにんあじ</v>
      </c>
    </row>
    <row r="385" spans="2:10" ht="13.5">
      <c r="B385" s="327">
        <v>1326</v>
      </c>
      <c r="C385" s="23" t="s">
        <v>336</v>
      </c>
      <c r="D385" s="6">
        <v>2</v>
      </c>
      <c r="E385" s="6" t="str">
        <f t="shared" si="21"/>
        <v>生鮮</v>
      </c>
      <c r="F385" s="120" t="s">
        <v>1052</v>
      </c>
      <c r="G385" s="6" t="s">
        <v>1047</v>
      </c>
      <c r="H385" s="6">
        <v>6</v>
      </c>
      <c r="I385" s="325" t="str">
        <f t="shared" si="23"/>
        <v>4922613262896</v>
      </c>
      <c r="J385" s="15" t="str">
        <f t="shared" si="24"/>
        <v>ろうにんあじその他</v>
      </c>
    </row>
    <row r="386" spans="2:10" ht="13.5">
      <c r="B386" s="127">
        <v>1410</v>
      </c>
      <c r="C386" s="3" t="s">
        <v>11</v>
      </c>
      <c r="D386" s="2"/>
      <c r="E386" s="2">
        <f t="shared" si="21"/>
      </c>
      <c r="F386" s="118"/>
      <c r="G386" s="2"/>
      <c r="H386" s="2"/>
      <c r="I386" s="135"/>
      <c r="J386" s="2"/>
    </row>
    <row r="387" spans="2:10" ht="13.5">
      <c r="B387" s="126">
        <v>1411</v>
      </c>
      <c r="C387" s="4" t="s">
        <v>11</v>
      </c>
      <c r="D387" s="4">
        <v>2</v>
      </c>
      <c r="E387" s="4" t="str">
        <f t="shared" si="21"/>
        <v>生鮮</v>
      </c>
      <c r="F387" s="115" t="s">
        <v>639</v>
      </c>
      <c r="G387" s="4" t="s">
        <v>826</v>
      </c>
      <c r="H387" s="4">
        <v>8</v>
      </c>
      <c r="I387" s="136" t="str">
        <f aca="true" t="shared" si="25" ref="I387:I398">CONCATENATE(49226,B387,D387,F387,H387)</f>
        <v>4922614112008</v>
      </c>
      <c r="J387" s="15" t="str">
        <f>CONCATENATE(IF(D387=2,"",E387),C387,IF(F387="00",,G387))</f>
        <v>さば</v>
      </c>
    </row>
    <row r="388" spans="2:10" ht="13.5">
      <c r="B388" s="126">
        <v>1411</v>
      </c>
      <c r="C388" s="4" t="s">
        <v>11</v>
      </c>
      <c r="D388" s="4">
        <v>2</v>
      </c>
      <c r="E388" s="4" t="str">
        <f t="shared" si="21"/>
        <v>生鮮</v>
      </c>
      <c r="F388" s="121" t="s">
        <v>1011</v>
      </c>
      <c r="G388" s="9" t="s">
        <v>832</v>
      </c>
      <c r="H388" s="4">
        <v>2</v>
      </c>
      <c r="I388" s="136" t="str">
        <f>CONCATENATE(49226,B388,D388,F388,H388)</f>
        <v>4922614112152</v>
      </c>
      <c r="J388" s="15" t="str">
        <f aca="true" t="shared" si="26" ref="J388:J398">CONCATENATE(IF(D388=2,"",E388),C388,IF(F388="00",,G388))</f>
        <v>さば開き</v>
      </c>
    </row>
    <row r="389" spans="2:10" ht="13.5">
      <c r="B389" s="126">
        <v>1411</v>
      </c>
      <c r="C389" s="4" t="s">
        <v>11</v>
      </c>
      <c r="D389" s="4">
        <v>2</v>
      </c>
      <c r="E389" s="4" t="str">
        <f t="shared" si="21"/>
        <v>生鮮</v>
      </c>
      <c r="F389" s="121" t="s">
        <v>1046</v>
      </c>
      <c r="G389" s="9" t="s">
        <v>1047</v>
      </c>
      <c r="H389" s="4">
        <v>3</v>
      </c>
      <c r="I389" s="136" t="str">
        <f t="shared" si="25"/>
        <v>4922614112893</v>
      </c>
      <c r="J389" s="15" t="str">
        <f t="shared" si="26"/>
        <v>さばその他</v>
      </c>
    </row>
    <row r="390" spans="2:10" ht="13.5">
      <c r="B390" s="126">
        <v>1411</v>
      </c>
      <c r="C390" s="4" t="s">
        <v>11</v>
      </c>
      <c r="D390" s="4">
        <v>3</v>
      </c>
      <c r="E390" s="4" t="str">
        <f t="shared" si="21"/>
        <v>冷凍</v>
      </c>
      <c r="F390" s="115" t="s">
        <v>639</v>
      </c>
      <c r="G390" s="4" t="s">
        <v>826</v>
      </c>
      <c r="H390" s="4">
        <v>5</v>
      </c>
      <c r="I390" s="136" t="str">
        <f t="shared" si="25"/>
        <v>4922614113005</v>
      </c>
      <c r="J390" s="15" t="str">
        <f t="shared" si="26"/>
        <v>冷凍さば</v>
      </c>
    </row>
    <row r="391" spans="2:10" ht="13.5">
      <c r="B391" s="126">
        <v>1411</v>
      </c>
      <c r="C391" s="4" t="s">
        <v>11</v>
      </c>
      <c r="D391" s="4">
        <v>3</v>
      </c>
      <c r="E391" s="4" t="str">
        <f t="shared" si="21"/>
        <v>冷凍</v>
      </c>
      <c r="F391" s="121" t="s">
        <v>1011</v>
      </c>
      <c r="G391" s="9" t="s">
        <v>832</v>
      </c>
      <c r="H391" s="4">
        <v>9</v>
      </c>
      <c r="I391" s="136" t="str">
        <f>CONCATENATE(49226,B391,D391,F391,H391)</f>
        <v>4922614113159</v>
      </c>
      <c r="J391" s="15" t="str">
        <f t="shared" si="26"/>
        <v>冷凍さば開き</v>
      </c>
    </row>
    <row r="392" spans="2:10" ht="13.5">
      <c r="B392" s="126">
        <v>1411</v>
      </c>
      <c r="C392" s="4" t="s">
        <v>11</v>
      </c>
      <c r="D392" s="4">
        <v>3</v>
      </c>
      <c r="E392" s="4" t="str">
        <f t="shared" si="21"/>
        <v>冷凍</v>
      </c>
      <c r="F392" s="121" t="s">
        <v>1046</v>
      </c>
      <c r="G392" s="9" t="s">
        <v>1047</v>
      </c>
      <c r="H392" s="4">
        <v>0</v>
      </c>
      <c r="I392" s="136" t="str">
        <f t="shared" si="25"/>
        <v>4922614113890</v>
      </c>
      <c r="J392" s="15" t="str">
        <f t="shared" si="26"/>
        <v>冷凍さばその他</v>
      </c>
    </row>
    <row r="393" spans="2:10" ht="13.5">
      <c r="B393" s="126">
        <v>1412</v>
      </c>
      <c r="C393" s="4" t="s">
        <v>100</v>
      </c>
      <c r="D393" s="4">
        <v>2</v>
      </c>
      <c r="E393" s="4" t="str">
        <f t="shared" si="21"/>
        <v>生鮮</v>
      </c>
      <c r="F393" s="115" t="s">
        <v>639</v>
      </c>
      <c r="G393" s="4" t="s">
        <v>826</v>
      </c>
      <c r="H393" s="4">
        <v>7</v>
      </c>
      <c r="I393" s="136" t="str">
        <f t="shared" si="25"/>
        <v>4922614122007</v>
      </c>
      <c r="J393" s="15" t="str">
        <f t="shared" si="26"/>
        <v>ごまさば</v>
      </c>
    </row>
    <row r="394" spans="2:10" ht="13.5">
      <c r="B394" s="126">
        <v>1412</v>
      </c>
      <c r="C394" s="4" t="s">
        <v>100</v>
      </c>
      <c r="D394" s="4">
        <v>2</v>
      </c>
      <c r="E394" s="4" t="str">
        <f t="shared" si="21"/>
        <v>生鮮</v>
      </c>
      <c r="F394" s="121" t="s">
        <v>1011</v>
      </c>
      <c r="G394" s="9" t="s">
        <v>832</v>
      </c>
      <c r="H394" s="4">
        <v>1</v>
      </c>
      <c r="I394" s="136" t="str">
        <f>CONCATENATE(49226,B394,D394,F394,H394)</f>
        <v>4922614122151</v>
      </c>
      <c r="J394" s="15" t="str">
        <f t="shared" si="26"/>
        <v>ごまさば開き</v>
      </c>
    </row>
    <row r="395" spans="2:10" ht="13.5">
      <c r="B395" s="126">
        <v>1412</v>
      </c>
      <c r="C395" s="4" t="s">
        <v>100</v>
      </c>
      <c r="D395" s="4">
        <v>2</v>
      </c>
      <c r="E395" s="4" t="str">
        <f t="shared" si="21"/>
        <v>生鮮</v>
      </c>
      <c r="F395" s="121" t="s">
        <v>1046</v>
      </c>
      <c r="G395" s="9" t="s">
        <v>1047</v>
      </c>
      <c r="H395" s="4">
        <v>2</v>
      </c>
      <c r="I395" s="136" t="str">
        <f t="shared" si="25"/>
        <v>4922614122892</v>
      </c>
      <c r="J395" s="15" t="str">
        <f t="shared" si="26"/>
        <v>ごまさばその他</v>
      </c>
    </row>
    <row r="396" spans="2:10" ht="13.5">
      <c r="B396" s="126">
        <v>1412</v>
      </c>
      <c r="C396" s="4" t="s">
        <v>100</v>
      </c>
      <c r="D396" s="4">
        <v>3</v>
      </c>
      <c r="E396" s="4" t="str">
        <f t="shared" si="21"/>
        <v>冷凍</v>
      </c>
      <c r="F396" s="115" t="s">
        <v>639</v>
      </c>
      <c r="G396" s="4" t="s">
        <v>826</v>
      </c>
      <c r="H396" s="4">
        <v>4</v>
      </c>
      <c r="I396" s="136" t="str">
        <f t="shared" si="25"/>
        <v>4922614123004</v>
      </c>
      <c r="J396" s="15" t="str">
        <f t="shared" si="26"/>
        <v>冷凍ごまさば</v>
      </c>
    </row>
    <row r="397" spans="2:10" ht="13.5">
      <c r="B397" s="126">
        <v>1412</v>
      </c>
      <c r="C397" s="4" t="s">
        <v>100</v>
      </c>
      <c r="D397" s="4">
        <v>3</v>
      </c>
      <c r="E397" s="4" t="str">
        <f t="shared" si="21"/>
        <v>冷凍</v>
      </c>
      <c r="F397" s="121" t="s">
        <v>1011</v>
      </c>
      <c r="G397" s="9" t="s">
        <v>832</v>
      </c>
      <c r="H397" s="4">
        <v>8</v>
      </c>
      <c r="I397" s="136" t="str">
        <f>CONCATENATE(49226,B397,D397,F397,H397)</f>
        <v>4922614123158</v>
      </c>
      <c r="J397" s="15" t="str">
        <f t="shared" si="26"/>
        <v>冷凍ごまさば開き</v>
      </c>
    </row>
    <row r="398" spans="2:10" ht="13.5">
      <c r="B398" s="130">
        <v>1412</v>
      </c>
      <c r="C398" s="6" t="s">
        <v>100</v>
      </c>
      <c r="D398" s="6">
        <v>3</v>
      </c>
      <c r="E398" s="6" t="str">
        <f t="shared" si="21"/>
        <v>冷凍</v>
      </c>
      <c r="F398" s="354" t="s">
        <v>1046</v>
      </c>
      <c r="G398" s="355" t="s">
        <v>1047</v>
      </c>
      <c r="H398" s="6">
        <v>9</v>
      </c>
      <c r="I398" s="325" t="str">
        <f t="shared" si="25"/>
        <v>4922614123899</v>
      </c>
      <c r="J398" s="15" t="str">
        <f t="shared" si="26"/>
        <v>冷凍ごまさばその他</v>
      </c>
    </row>
    <row r="399" spans="2:10" ht="13.5">
      <c r="B399" s="127">
        <v>1440</v>
      </c>
      <c r="C399" s="3" t="s">
        <v>12</v>
      </c>
      <c r="D399" s="2"/>
      <c r="E399" s="2">
        <f t="shared" si="21"/>
      </c>
      <c r="F399" s="118"/>
      <c r="G399" s="2"/>
      <c r="H399" s="2"/>
      <c r="I399" s="135"/>
      <c r="J399" s="2"/>
    </row>
    <row r="400" spans="2:10" ht="13.5">
      <c r="B400" s="126">
        <v>1441</v>
      </c>
      <c r="C400" s="4" t="s">
        <v>12</v>
      </c>
      <c r="D400" s="4">
        <v>2</v>
      </c>
      <c r="E400" s="4" t="str">
        <f t="shared" si="21"/>
        <v>生鮮</v>
      </c>
      <c r="F400" s="115" t="s">
        <v>639</v>
      </c>
      <c r="G400" s="4" t="s">
        <v>826</v>
      </c>
      <c r="H400" s="4">
        <v>9</v>
      </c>
      <c r="I400" s="136" t="str">
        <f>CONCATENATE(49226,B400,D400,F400,H400)</f>
        <v>4922614412009</v>
      </c>
      <c r="J400" s="15" t="str">
        <f>CONCATENATE(IF(D400=2,"",E400),C400,IF(F400="00",,G400))</f>
        <v>ぶり</v>
      </c>
    </row>
    <row r="401" spans="2:10" ht="13.5">
      <c r="B401" s="126">
        <v>1441</v>
      </c>
      <c r="C401" s="4" t="s">
        <v>12</v>
      </c>
      <c r="D401" s="4">
        <v>2</v>
      </c>
      <c r="E401" s="4" t="str">
        <f t="shared" si="21"/>
        <v>生鮮</v>
      </c>
      <c r="F401" s="115" t="s">
        <v>1014</v>
      </c>
      <c r="G401" s="4" t="s">
        <v>831</v>
      </c>
      <c r="H401" s="4">
        <v>7</v>
      </c>
      <c r="I401" s="136" t="str">
        <f>CONCATENATE(49226,B401,D401,F401,H401)</f>
        <v>4922614412047</v>
      </c>
      <c r="J401" s="15" t="str">
        <f aca="true" t="shared" si="27" ref="J401:J419">CONCATENATE(IF(D401=2,"",E401),C401,IF(F401="00",,G401))</f>
        <v>ぶりフィレ/三枚おろし</v>
      </c>
    </row>
    <row r="402" spans="2:10" ht="13.5">
      <c r="B402" s="126">
        <v>1441</v>
      </c>
      <c r="C402" s="4" t="s">
        <v>12</v>
      </c>
      <c r="D402" s="4">
        <v>2</v>
      </c>
      <c r="E402" s="4" t="str">
        <f t="shared" si="21"/>
        <v>生鮮</v>
      </c>
      <c r="F402" s="115" t="s">
        <v>1046</v>
      </c>
      <c r="G402" s="4" t="s">
        <v>1047</v>
      </c>
      <c r="H402" s="4">
        <v>4</v>
      </c>
      <c r="I402" s="136" t="str">
        <f aca="true" t="shared" si="28" ref="I402:I419">CONCATENATE(49226,B402,D402,F402,H402)</f>
        <v>4922614412894</v>
      </c>
      <c r="J402" s="15" t="str">
        <f t="shared" si="27"/>
        <v>ぶりその他</v>
      </c>
    </row>
    <row r="403" spans="2:10" ht="13.5">
      <c r="B403" s="126">
        <v>1441</v>
      </c>
      <c r="C403" s="4" t="s">
        <v>12</v>
      </c>
      <c r="D403" s="4">
        <v>3</v>
      </c>
      <c r="E403" s="4" t="str">
        <f t="shared" si="21"/>
        <v>冷凍</v>
      </c>
      <c r="F403" s="115" t="s">
        <v>639</v>
      </c>
      <c r="G403" s="4" t="s">
        <v>826</v>
      </c>
      <c r="H403" s="4">
        <v>6</v>
      </c>
      <c r="I403" s="136" t="str">
        <f t="shared" si="28"/>
        <v>4922614413006</v>
      </c>
      <c r="J403" s="15" t="str">
        <f t="shared" si="27"/>
        <v>冷凍ぶり</v>
      </c>
    </row>
    <row r="404" spans="2:10" ht="13.5">
      <c r="B404" s="126">
        <v>1441</v>
      </c>
      <c r="C404" s="4" t="s">
        <v>12</v>
      </c>
      <c r="D404" s="4">
        <v>3</v>
      </c>
      <c r="E404" s="4" t="str">
        <f t="shared" si="21"/>
        <v>冷凍</v>
      </c>
      <c r="F404" s="115" t="s">
        <v>1015</v>
      </c>
      <c r="G404" s="4" t="s">
        <v>831</v>
      </c>
      <c r="H404" s="4">
        <v>4</v>
      </c>
      <c r="I404" s="136" t="str">
        <f>CONCATENATE(49226,B404,D404,F404,H404)</f>
        <v>4922614413044</v>
      </c>
      <c r="J404" s="15" t="str">
        <f t="shared" si="27"/>
        <v>冷凍ぶりフィレ/三枚おろし</v>
      </c>
    </row>
    <row r="405" spans="2:10" ht="13.5">
      <c r="B405" s="126">
        <v>1441</v>
      </c>
      <c r="C405" s="4" t="s">
        <v>12</v>
      </c>
      <c r="D405" s="4">
        <v>3</v>
      </c>
      <c r="E405" s="4" t="str">
        <f t="shared" si="21"/>
        <v>冷凍</v>
      </c>
      <c r="F405" s="115" t="s">
        <v>1046</v>
      </c>
      <c r="G405" s="4" t="s">
        <v>1047</v>
      </c>
      <c r="H405" s="4">
        <v>1</v>
      </c>
      <c r="I405" s="136" t="str">
        <f t="shared" si="28"/>
        <v>4922614413891</v>
      </c>
      <c r="J405" s="15" t="str">
        <f t="shared" si="27"/>
        <v>冷凍ぶりその他</v>
      </c>
    </row>
    <row r="406" spans="2:10" ht="13.5">
      <c r="B406" s="126">
        <v>1442</v>
      </c>
      <c r="C406" s="4" t="s">
        <v>101</v>
      </c>
      <c r="D406" s="4">
        <v>2</v>
      </c>
      <c r="E406" s="4" t="str">
        <f t="shared" si="21"/>
        <v>生鮮</v>
      </c>
      <c r="F406" s="115" t="s">
        <v>639</v>
      </c>
      <c r="G406" s="4" t="s">
        <v>826</v>
      </c>
      <c r="H406" s="4">
        <v>8</v>
      </c>
      <c r="I406" s="136" t="str">
        <f>CONCATENATE(49226,B406,D406,F406,H406)</f>
        <v>4922614422008</v>
      </c>
      <c r="J406" s="15" t="str">
        <f t="shared" si="27"/>
        <v>わらさ</v>
      </c>
    </row>
    <row r="407" spans="2:10" ht="13.5">
      <c r="B407" s="126">
        <v>1442</v>
      </c>
      <c r="C407" s="4" t="s">
        <v>101</v>
      </c>
      <c r="D407" s="4">
        <v>2</v>
      </c>
      <c r="E407" s="4" t="str">
        <f t="shared" si="21"/>
        <v>生鮮</v>
      </c>
      <c r="F407" s="115" t="s">
        <v>1046</v>
      </c>
      <c r="G407" s="4" t="s">
        <v>1047</v>
      </c>
      <c r="H407" s="4">
        <v>3</v>
      </c>
      <c r="I407" s="136" t="str">
        <f t="shared" si="28"/>
        <v>4922614422893</v>
      </c>
      <c r="J407" s="15" t="str">
        <f t="shared" si="27"/>
        <v>わらさその他</v>
      </c>
    </row>
    <row r="408" spans="2:10" ht="13.5">
      <c r="B408" s="126">
        <v>1443</v>
      </c>
      <c r="C408" s="4" t="s">
        <v>102</v>
      </c>
      <c r="D408" s="4">
        <v>2</v>
      </c>
      <c r="E408" s="4" t="str">
        <f t="shared" si="21"/>
        <v>生鮮</v>
      </c>
      <c r="F408" s="115" t="s">
        <v>639</v>
      </c>
      <c r="G408" s="4" t="s">
        <v>826</v>
      </c>
      <c r="H408" s="4">
        <v>7</v>
      </c>
      <c r="I408" s="136" t="str">
        <f>CONCATENATE(49226,B408,D408,F408,H408)</f>
        <v>4922614432007</v>
      </c>
      <c r="J408" s="15" t="str">
        <f t="shared" si="27"/>
        <v>いなだ</v>
      </c>
    </row>
    <row r="409" spans="2:10" ht="13.5">
      <c r="B409" s="126">
        <v>1443</v>
      </c>
      <c r="C409" s="4" t="s">
        <v>102</v>
      </c>
      <c r="D409" s="4">
        <v>2</v>
      </c>
      <c r="E409" s="4" t="str">
        <f t="shared" si="21"/>
        <v>生鮮</v>
      </c>
      <c r="F409" s="115" t="s">
        <v>1046</v>
      </c>
      <c r="G409" s="4" t="s">
        <v>1047</v>
      </c>
      <c r="H409" s="4">
        <v>2</v>
      </c>
      <c r="I409" s="136" t="str">
        <f t="shared" si="28"/>
        <v>4922614432892</v>
      </c>
      <c r="J409" s="15" t="str">
        <f t="shared" si="27"/>
        <v>いなだその他</v>
      </c>
    </row>
    <row r="410" spans="2:10" ht="13.5">
      <c r="B410" s="126">
        <v>1444</v>
      </c>
      <c r="C410" s="4" t="s">
        <v>103</v>
      </c>
      <c r="D410" s="4">
        <v>2</v>
      </c>
      <c r="E410" s="4" t="str">
        <f t="shared" si="21"/>
        <v>生鮮</v>
      </c>
      <c r="F410" s="115" t="s">
        <v>639</v>
      </c>
      <c r="G410" s="4" t="s">
        <v>826</v>
      </c>
      <c r="H410" s="4">
        <v>6</v>
      </c>
      <c r="I410" s="136" t="str">
        <f>CONCATENATE(49226,B410,D410,F410,H410)</f>
        <v>4922614442006</v>
      </c>
      <c r="J410" s="15" t="str">
        <f t="shared" si="27"/>
        <v>わかし</v>
      </c>
    </row>
    <row r="411" spans="2:10" ht="13.5">
      <c r="B411" s="126">
        <v>1444</v>
      </c>
      <c r="C411" s="4" t="s">
        <v>103</v>
      </c>
      <c r="D411" s="4">
        <v>2</v>
      </c>
      <c r="E411" s="4" t="str">
        <f t="shared" si="21"/>
        <v>生鮮</v>
      </c>
      <c r="F411" s="115" t="s">
        <v>1046</v>
      </c>
      <c r="G411" s="4" t="s">
        <v>1047</v>
      </c>
      <c r="H411" s="4">
        <v>1</v>
      </c>
      <c r="I411" s="136" t="str">
        <f t="shared" si="28"/>
        <v>4922614442891</v>
      </c>
      <c r="J411" s="15" t="str">
        <f t="shared" si="27"/>
        <v>わかしその他</v>
      </c>
    </row>
    <row r="412" spans="2:10" ht="13.5">
      <c r="B412" s="126">
        <v>1445</v>
      </c>
      <c r="C412" s="4" t="s">
        <v>104</v>
      </c>
      <c r="D412" s="4">
        <v>2</v>
      </c>
      <c r="E412" s="4" t="str">
        <f t="shared" si="21"/>
        <v>生鮮</v>
      </c>
      <c r="F412" s="115" t="s">
        <v>639</v>
      </c>
      <c r="G412" s="4" t="s">
        <v>826</v>
      </c>
      <c r="H412" s="4">
        <v>5</v>
      </c>
      <c r="I412" s="136" t="str">
        <f>CONCATENATE(49226,B412,D412,F412,H412)</f>
        <v>4922614452005</v>
      </c>
      <c r="J412" s="15" t="str">
        <f t="shared" si="27"/>
        <v>はまち（養殖）</v>
      </c>
    </row>
    <row r="413" spans="2:10" ht="13.5">
      <c r="B413" s="126">
        <v>1445</v>
      </c>
      <c r="C413" s="4" t="s">
        <v>104</v>
      </c>
      <c r="D413" s="4">
        <v>2</v>
      </c>
      <c r="E413" s="4" t="str">
        <f t="shared" si="21"/>
        <v>生鮮</v>
      </c>
      <c r="F413" s="115" t="s">
        <v>1015</v>
      </c>
      <c r="G413" s="4" t="s">
        <v>831</v>
      </c>
      <c r="H413" s="4">
        <v>3</v>
      </c>
      <c r="I413" s="136" t="str">
        <f t="shared" si="28"/>
        <v>4922614452043</v>
      </c>
      <c r="J413" s="15" t="str">
        <f t="shared" si="27"/>
        <v>はまち（養殖）フィレ/三枚おろし</v>
      </c>
    </row>
    <row r="414" spans="2:10" ht="13.5">
      <c r="B414" s="126">
        <v>1445</v>
      </c>
      <c r="C414" s="4" t="s">
        <v>104</v>
      </c>
      <c r="D414" s="4">
        <v>2</v>
      </c>
      <c r="E414" s="4" t="str">
        <f t="shared" si="21"/>
        <v>生鮮</v>
      </c>
      <c r="F414" s="115" t="s">
        <v>968</v>
      </c>
      <c r="G414" s="4" t="s">
        <v>807</v>
      </c>
      <c r="H414" s="4">
        <v>7</v>
      </c>
      <c r="I414" s="136" t="str">
        <f>CONCATENATE(49226,B414,D414,F414,H414)</f>
        <v>4922614452517</v>
      </c>
      <c r="J414" s="15" t="str">
        <f t="shared" si="27"/>
        <v>はまち（養殖）頭</v>
      </c>
    </row>
    <row r="415" spans="2:10" ht="13.5">
      <c r="B415" s="126">
        <v>1445</v>
      </c>
      <c r="C415" s="4" t="s">
        <v>104</v>
      </c>
      <c r="D415" s="4">
        <v>2</v>
      </c>
      <c r="E415" s="4" t="str">
        <f t="shared" si="21"/>
        <v>生鮮</v>
      </c>
      <c r="F415" s="115" t="s">
        <v>1046</v>
      </c>
      <c r="G415" s="4" t="s">
        <v>1047</v>
      </c>
      <c r="H415" s="4">
        <v>0</v>
      </c>
      <c r="I415" s="136" t="str">
        <f t="shared" si="28"/>
        <v>4922614452890</v>
      </c>
      <c r="J415" s="15" t="str">
        <f t="shared" si="27"/>
        <v>はまち（養殖）その他</v>
      </c>
    </row>
    <row r="416" spans="2:10" ht="13.5">
      <c r="B416" s="126">
        <v>1445</v>
      </c>
      <c r="C416" s="4" t="s">
        <v>104</v>
      </c>
      <c r="D416" s="4">
        <v>3</v>
      </c>
      <c r="E416" s="4" t="str">
        <f t="shared" si="21"/>
        <v>冷凍</v>
      </c>
      <c r="F416" s="115" t="s">
        <v>639</v>
      </c>
      <c r="G416" s="4" t="s">
        <v>826</v>
      </c>
      <c r="H416" s="4">
        <v>2</v>
      </c>
      <c r="I416" s="136" t="str">
        <f t="shared" si="28"/>
        <v>4922614453002</v>
      </c>
      <c r="J416" s="15" t="str">
        <f t="shared" si="27"/>
        <v>冷凍はまち（養殖）</v>
      </c>
    </row>
    <row r="417" spans="2:10" ht="13.5">
      <c r="B417" s="126">
        <v>1445</v>
      </c>
      <c r="C417" s="4" t="s">
        <v>104</v>
      </c>
      <c r="D417" s="4">
        <v>3</v>
      </c>
      <c r="E417" s="4" t="str">
        <f t="shared" si="21"/>
        <v>冷凍</v>
      </c>
      <c r="F417" s="115" t="s">
        <v>1016</v>
      </c>
      <c r="G417" s="4" t="s">
        <v>831</v>
      </c>
      <c r="H417" s="4">
        <v>0</v>
      </c>
      <c r="I417" s="136" t="str">
        <f t="shared" si="28"/>
        <v>4922614453040</v>
      </c>
      <c r="J417" s="15" t="str">
        <f t="shared" si="27"/>
        <v>冷凍はまち（養殖）フィレ/三枚おろし</v>
      </c>
    </row>
    <row r="418" spans="2:10" ht="13.5">
      <c r="B418" s="126">
        <v>1445</v>
      </c>
      <c r="C418" s="4" t="s">
        <v>104</v>
      </c>
      <c r="D418" s="4">
        <v>3</v>
      </c>
      <c r="E418" s="4" t="str">
        <f t="shared" si="21"/>
        <v>冷凍</v>
      </c>
      <c r="F418" s="115" t="s">
        <v>968</v>
      </c>
      <c r="G418" s="4" t="s">
        <v>807</v>
      </c>
      <c r="H418" s="4">
        <v>4</v>
      </c>
      <c r="I418" s="136" t="str">
        <f>CONCATENATE(49226,B418,D418,F418,H418)</f>
        <v>4922614453514</v>
      </c>
      <c r="J418" s="15" t="str">
        <f t="shared" si="27"/>
        <v>冷凍はまち（養殖）頭</v>
      </c>
    </row>
    <row r="419" spans="2:10" ht="13.5">
      <c r="B419" s="130">
        <v>1445</v>
      </c>
      <c r="C419" s="6" t="s">
        <v>104</v>
      </c>
      <c r="D419" s="6">
        <v>3</v>
      </c>
      <c r="E419" s="6" t="str">
        <f t="shared" si="21"/>
        <v>冷凍</v>
      </c>
      <c r="F419" s="120" t="s">
        <v>1046</v>
      </c>
      <c r="G419" s="6" t="s">
        <v>1047</v>
      </c>
      <c r="H419" s="6">
        <v>7</v>
      </c>
      <c r="I419" s="325" t="str">
        <f t="shared" si="28"/>
        <v>4922614453897</v>
      </c>
      <c r="J419" s="15" t="str">
        <f t="shared" si="27"/>
        <v>冷凍はまち（養殖）その他</v>
      </c>
    </row>
    <row r="420" spans="2:10" ht="13.5">
      <c r="B420" s="127">
        <v>1470</v>
      </c>
      <c r="C420" s="3" t="s">
        <v>30</v>
      </c>
      <c r="D420" s="2"/>
      <c r="E420" s="2">
        <f t="shared" si="21"/>
      </c>
      <c r="F420" s="118"/>
      <c r="G420" s="2"/>
      <c r="H420" s="2"/>
      <c r="I420" s="135"/>
      <c r="J420" s="2"/>
    </row>
    <row r="421" spans="2:10" ht="13.5">
      <c r="B421" s="126">
        <v>1471</v>
      </c>
      <c r="C421" s="4" t="s">
        <v>105</v>
      </c>
      <c r="D421" s="4">
        <v>2</v>
      </c>
      <c r="E421" s="4" t="str">
        <f t="shared" si="21"/>
        <v>生鮮</v>
      </c>
      <c r="F421" s="115" t="s">
        <v>639</v>
      </c>
      <c r="G421" s="4" t="s">
        <v>826</v>
      </c>
      <c r="H421" s="4">
        <v>0</v>
      </c>
      <c r="I421" s="136" t="str">
        <f aca="true" t="shared" si="29" ref="I421:I448">CONCATENATE(49226,B421,D421,F421,H421)</f>
        <v>4922614712000</v>
      </c>
      <c r="J421" s="15" t="str">
        <f>CONCATENATE(IF(D421=2,"",E421),C421,IF(F421="00",,G421))</f>
        <v>かんぱち</v>
      </c>
    </row>
    <row r="422" spans="2:10" ht="13.5">
      <c r="B422" s="126">
        <v>1471</v>
      </c>
      <c r="C422" s="4" t="s">
        <v>105</v>
      </c>
      <c r="D422" s="4">
        <v>2</v>
      </c>
      <c r="E422" s="4" t="str">
        <f t="shared" si="21"/>
        <v>生鮮</v>
      </c>
      <c r="F422" s="115" t="s">
        <v>1046</v>
      </c>
      <c r="G422" s="4" t="s">
        <v>1047</v>
      </c>
      <c r="H422" s="4">
        <v>5</v>
      </c>
      <c r="I422" s="136" t="str">
        <f t="shared" si="29"/>
        <v>4922614712895</v>
      </c>
      <c r="J422" s="15" t="str">
        <f aca="true" t="shared" si="30" ref="J422:J448">CONCATENATE(IF(D422=2,"",E422),C422,IF(F422="00",,G422))</f>
        <v>かんぱちその他</v>
      </c>
    </row>
    <row r="423" spans="2:10" ht="13.5">
      <c r="B423" s="126">
        <v>1471</v>
      </c>
      <c r="C423" s="4" t="s">
        <v>105</v>
      </c>
      <c r="D423" s="4">
        <v>3</v>
      </c>
      <c r="E423" s="4" t="str">
        <f t="shared" si="21"/>
        <v>冷凍</v>
      </c>
      <c r="F423" s="115" t="s">
        <v>639</v>
      </c>
      <c r="G423" s="4" t="s">
        <v>826</v>
      </c>
      <c r="H423" s="4">
        <v>7</v>
      </c>
      <c r="I423" s="136" t="str">
        <f t="shared" si="29"/>
        <v>4922614713007</v>
      </c>
      <c r="J423" s="15" t="str">
        <f t="shared" si="30"/>
        <v>冷凍かんぱち</v>
      </c>
    </row>
    <row r="424" spans="2:10" ht="13.5">
      <c r="B424" s="126">
        <v>1471</v>
      </c>
      <c r="C424" s="4" t="s">
        <v>105</v>
      </c>
      <c r="D424" s="4">
        <v>3</v>
      </c>
      <c r="E424" s="4" t="str">
        <f t="shared" si="21"/>
        <v>冷凍</v>
      </c>
      <c r="F424" s="115" t="s">
        <v>1046</v>
      </c>
      <c r="G424" s="4" t="s">
        <v>1047</v>
      </c>
      <c r="H424" s="4">
        <v>2</v>
      </c>
      <c r="I424" s="136" t="str">
        <f t="shared" si="29"/>
        <v>4922614713892</v>
      </c>
      <c r="J424" s="15" t="str">
        <f t="shared" si="30"/>
        <v>冷凍かんぱちその他</v>
      </c>
    </row>
    <row r="425" spans="2:10" ht="13.5">
      <c r="B425" s="126">
        <v>1472</v>
      </c>
      <c r="C425" s="4" t="s">
        <v>106</v>
      </c>
      <c r="D425" s="4">
        <v>2</v>
      </c>
      <c r="E425" s="4" t="str">
        <f t="shared" si="21"/>
        <v>生鮮</v>
      </c>
      <c r="F425" s="115" t="s">
        <v>639</v>
      </c>
      <c r="G425" s="4" t="s">
        <v>826</v>
      </c>
      <c r="H425" s="4">
        <v>9</v>
      </c>
      <c r="I425" s="136" t="str">
        <f t="shared" si="29"/>
        <v>4922614722009</v>
      </c>
      <c r="J425" s="15" t="str">
        <f t="shared" si="30"/>
        <v>しおこ</v>
      </c>
    </row>
    <row r="426" spans="2:10" ht="13.5">
      <c r="B426" s="126">
        <v>1472</v>
      </c>
      <c r="C426" s="4" t="s">
        <v>106</v>
      </c>
      <c r="D426" s="4">
        <v>2</v>
      </c>
      <c r="E426" s="4" t="str">
        <f t="shared" si="21"/>
        <v>生鮮</v>
      </c>
      <c r="F426" s="115" t="s">
        <v>1046</v>
      </c>
      <c r="G426" s="4" t="s">
        <v>1047</v>
      </c>
      <c r="H426" s="4">
        <v>4</v>
      </c>
      <c r="I426" s="136" t="str">
        <f t="shared" si="29"/>
        <v>4922614722894</v>
      </c>
      <c r="J426" s="15" t="str">
        <f t="shared" si="30"/>
        <v>しおこその他</v>
      </c>
    </row>
    <row r="427" spans="2:10" ht="13.5">
      <c r="B427" s="126">
        <v>1472</v>
      </c>
      <c r="C427" s="4" t="s">
        <v>106</v>
      </c>
      <c r="D427" s="4">
        <v>3</v>
      </c>
      <c r="E427" s="4" t="str">
        <f t="shared" si="21"/>
        <v>冷凍</v>
      </c>
      <c r="F427" s="115" t="s">
        <v>639</v>
      </c>
      <c r="G427" s="4" t="s">
        <v>826</v>
      </c>
      <c r="H427" s="4">
        <v>6</v>
      </c>
      <c r="I427" s="136" t="str">
        <f t="shared" si="29"/>
        <v>4922614723006</v>
      </c>
      <c r="J427" s="15" t="str">
        <f t="shared" si="30"/>
        <v>冷凍しおこ</v>
      </c>
    </row>
    <row r="428" spans="2:10" ht="13.5">
      <c r="B428" s="126">
        <v>1472</v>
      </c>
      <c r="C428" s="4" t="s">
        <v>106</v>
      </c>
      <c r="D428" s="4">
        <v>3</v>
      </c>
      <c r="E428" s="4" t="str">
        <f t="shared" si="21"/>
        <v>冷凍</v>
      </c>
      <c r="F428" s="115" t="s">
        <v>1046</v>
      </c>
      <c r="G428" s="4" t="s">
        <v>1047</v>
      </c>
      <c r="H428" s="4">
        <v>1</v>
      </c>
      <c r="I428" s="136" t="str">
        <f t="shared" si="29"/>
        <v>4922614723891</v>
      </c>
      <c r="J428" s="15" t="str">
        <f t="shared" si="30"/>
        <v>冷凍しおこその他</v>
      </c>
    </row>
    <row r="429" spans="2:10" ht="13.5">
      <c r="B429" s="316">
        <v>1473</v>
      </c>
      <c r="C429" s="21" t="s">
        <v>337</v>
      </c>
      <c r="D429" s="4">
        <v>2</v>
      </c>
      <c r="E429" s="4" t="str">
        <f t="shared" si="21"/>
        <v>生鮮</v>
      </c>
      <c r="F429" s="115" t="s">
        <v>639</v>
      </c>
      <c r="G429" s="4" t="s">
        <v>826</v>
      </c>
      <c r="H429" s="4">
        <v>8</v>
      </c>
      <c r="I429" s="136" t="str">
        <f t="shared" si="29"/>
        <v>4922614732008</v>
      </c>
      <c r="J429" s="15" t="str">
        <f t="shared" si="30"/>
        <v>あかばな</v>
      </c>
    </row>
    <row r="430" spans="2:10" ht="13.5">
      <c r="B430" s="316">
        <v>1473</v>
      </c>
      <c r="C430" s="21" t="s">
        <v>337</v>
      </c>
      <c r="D430" s="4">
        <v>2</v>
      </c>
      <c r="E430" s="4" t="str">
        <f t="shared" si="21"/>
        <v>生鮮</v>
      </c>
      <c r="F430" s="115" t="s">
        <v>1050</v>
      </c>
      <c r="G430" s="4" t="s">
        <v>1047</v>
      </c>
      <c r="H430" s="4">
        <v>3</v>
      </c>
      <c r="I430" s="136" t="str">
        <f t="shared" si="29"/>
        <v>4922614732893</v>
      </c>
      <c r="J430" s="15" t="str">
        <f t="shared" si="30"/>
        <v>あかばなその他</v>
      </c>
    </row>
    <row r="431" spans="2:10" ht="13.5">
      <c r="B431" s="316">
        <v>1474</v>
      </c>
      <c r="C431" s="21" t="s">
        <v>338</v>
      </c>
      <c r="D431" s="4">
        <v>2</v>
      </c>
      <c r="E431" s="4" t="str">
        <f t="shared" si="21"/>
        <v>生鮮</v>
      </c>
      <c r="F431" s="115" t="s">
        <v>639</v>
      </c>
      <c r="G431" s="4" t="s">
        <v>826</v>
      </c>
      <c r="H431" s="4">
        <v>7</v>
      </c>
      <c r="I431" s="136" t="str">
        <f t="shared" si="29"/>
        <v>4922614742007</v>
      </c>
      <c r="J431" s="15" t="str">
        <f t="shared" si="30"/>
        <v>あおはな</v>
      </c>
    </row>
    <row r="432" spans="2:10" ht="13.5">
      <c r="B432" s="316">
        <v>1474</v>
      </c>
      <c r="C432" s="21" t="s">
        <v>338</v>
      </c>
      <c r="D432" s="4">
        <v>2</v>
      </c>
      <c r="E432" s="4" t="str">
        <f t="shared" si="21"/>
        <v>生鮮</v>
      </c>
      <c r="F432" s="115" t="s">
        <v>1054</v>
      </c>
      <c r="G432" s="4" t="s">
        <v>1047</v>
      </c>
      <c r="H432" s="4">
        <v>2</v>
      </c>
      <c r="I432" s="136" t="str">
        <f t="shared" si="29"/>
        <v>4922614742892</v>
      </c>
      <c r="J432" s="15" t="str">
        <f t="shared" si="30"/>
        <v>あおはなその他</v>
      </c>
    </row>
    <row r="433" spans="2:10" ht="13.5">
      <c r="B433" s="126">
        <v>1475</v>
      </c>
      <c r="C433" s="4" t="s">
        <v>107</v>
      </c>
      <c r="D433" s="4">
        <v>2</v>
      </c>
      <c r="E433" s="4" t="str">
        <f t="shared" si="21"/>
        <v>生鮮</v>
      </c>
      <c r="F433" s="115" t="s">
        <v>639</v>
      </c>
      <c r="G433" s="4" t="s">
        <v>826</v>
      </c>
      <c r="H433" s="4">
        <v>6</v>
      </c>
      <c r="I433" s="136" t="str">
        <f t="shared" si="29"/>
        <v>4922614752006</v>
      </c>
      <c r="J433" s="15" t="str">
        <f t="shared" si="30"/>
        <v>かんぱち（養殖）</v>
      </c>
    </row>
    <row r="434" spans="2:10" ht="13.5">
      <c r="B434" s="126">
        <v>1475</v>
      </c>
      <c r="C434" s="4" t="s">
        <v>107</v>
      </c>
      <c r="D434" s="4">
        <v>2</v>
      </c>
      <c r="E434" s="4" t="str">
        <f t="shared" si="21"/>
        <v>生鮮</v>
      </c>
      <c r="F434" s="115" t="s">
        <v>1016</v>
      </c>
      <c r="G434" s="4" t="s">
        <v>831</v>
      </c>
      <c r="H434" s="4">
        <v>4</v>
      </c>
      <c r="I434" s="136" t="str">
        <f t="shared" si="29"/>
        <v>4922614752044</v>
      </c>
      <c r="J434" s="15" t="str">
        <f t="shared" si="30"/>
        <v>かんぱち（養殖）フィレ/三枚おろし</v>
      </c>
    </row>
    <row r="435" spans="2:10" ht="13.5">
      <c r="B435" s="126">
        <v>1475</v>
      </c>
      <c r="C435" s="4" t="s">
        <v>107</v>
      </c>
      <c r="D435" s="4">
        <v>2</v>
      </c>
      <c r="E435" s="4" t="str">
        <f t="shared" si="21"/>
        <v>生鮮</v>
      </c>
      <c r="F435" s="115" t="s">
        <v>1046</v>
      </c>
      <c r="G435" s="4" t="s">
        <v>1047</v>
      </c>
      <c r="H435" s="4">
        <v>1</v>
      </c>
      <c r="I435" s="136" t="str">
        <f t="shared" si="29"/>
        <v>4922614752891</v>
      </c>
      <c r="J435" s="15" t="str">
        <f t="shared" si="30"/>
        <v>かんぱち（養殖）その他</v>
      </c>
    </row>
    <row r="436" spans="2:10" ht="13.5">
      <c r="B436" s="126">
        <v>1475</v>
      </c>
      <c r="C436" s="4" t="s">
        <v>107</v>
      </c>
      <c r="D436" s="4">
        <v>3</v>
      </c>
      <c r="E436" s="4" t="str">
        <f t="shared" si="21"/>
        <v>冷凍</v>
      </c>
      <c r="F436" s="115" t="s">
        <v>639</v>
      </c>
      <c r="G436" s="4" t="s">
        <v>826</v>
      </c>
      <c r="H436" s="4">
        <v>3</v>
      </c>
      <c r="I436" s="136" t="str">
        <f t="shared" si="29"/>
        <v>4922614753003</v>
      </c>
      <c r="J436" s="15" t="str">
        <f t="shared" si="30"/>
        <v>冷凍かんぱち（養殖）</v>
      </c>
    </row>
    <row r="437" spans="2:10" ht="13.5">
      <c r="B437" s="126">
        <v>1475</v>
      </c>
      <c r="C437" s="4" t="s">
        <v>107</v>
      </c>
      <c r="D437" s="4">
        <v>3</v>
      </c>
      <c r="E437" s="4" t="str">
        <f t="shared" si="21"/>
        <v>冷凍</v>
      </c>
      <c r="F437" s="115" t="s">
        <v>1015</v>
      </c>
      <c r="G437" s="4" t="s">
        <v>831</v>
      </c>
      <c r="H437" s="4">
        <v>1</v>
      </c>
      <c r="I437" s="136" t="str">
        <f t="shared" si="29"/>
        <v>4922614753041</v>
      </c>
      <c r="J437" s="15" t="str">
        <f t="shared" si="30"/>
        <v>冷凍かんぱち（養殖）フィレ/三枚おろし</v>
      </c>
    </row>
    <row r="438" spans="2:10" ht="13.5">
      <c r="B438" s="126">
        <v>1475</v>
      </c>
      <c r="C438" s="4" t="s">
        <v>107</v>
      </c>
      <c r="D438" s="4">
        <v>3</v>
      </c>
      <c r="E438" s="4" t="str">
        <f t="shared" si="21"/>
        <v>冷凍</v>
      </c>
      <c r="F438" s="115" t="s">
        <v>1046</v>
      </c>
      <c r="G438" s="4" t="s">
        <v>1047</v>
      </c>
      <c r="H438" s="4">
        <v>8</v>
      </c>
      <c r="I438" s="136" t="str">
        <f t="shared" si="29"/>
        <v>4922614753898</v>
      </c>
      <c r="J438" s="15" t="str">
        <f t="shared" si="30"/>
        <v>冷凍かんぱち（養殖）その他</v>
      </c>
    </row>
    <row r="439" spans="2:10" ht="13.5">
      <c r="B439" s="126">
        <v>1476</v>
      </c>
      <c r="C439" s="4" t="s">
        <v>108</v>
      </c>
      <c r="D439" s="4">
        <v>2</v>
      </c>
      <c r="E439" s="4" t="str">
        <f t="shared" si="21"/>
        <v>生鮮</v>
      </c>
      <c r="F439" s="115" t="s">
        <v>639</v>
      </c>
      <c r="G439" s="4" t="s">
        <v>826</v>
      </c>
      <c r="H439" s="4">
        <v>5</v>
      </c>
      <c r="I439" s="136" t="str">
        <f t="shared" si="29"/>
        <v>4922614762005</v>
      </c>
      <c r="J439" s="15" t="str">
        <f t="shared" si="30"/>
        <v>ひらまさ</v>
      </c>
    </row>
    <row r="440" spans="2:10" ht="13.5">
      <c r="B440" s="126">
        <v>1476</v>
      </c>
      <c r="C440" s="4" t="s">
        <v>108</v>
      </c>
      <c r="D440" s="4">
        <v>2</v>
      </c>
      <c r="E440" s="4" t="str">
        <f t="shared" si="21"/>
        <v>生鮮</v>
      </c>
      <c r="F440" s="115" t="s">
        <v>1052</v>
      </c>
      <c r="G440" s="4" t="s">
        <v>1047</v>
      </c>
      <c r="H440" s="4">
        <v>0</v>
      </c>
      <c r="I440" s="136" t="str">
        <f t="shared" si="29"/>
        <v>4922614762890</v>
      </c>
      <c r="J440" s="15" t="str">
        <f t="shared" si="30"/>
        <v>ひらまさその他</v>
      </c>
    </row>
    <row r="441" spans="2:10" ht="13.5">
      <c r="B441" s="126">
        <v>1476</v>
      </c>
      <c r="C441" s="4" t="s">
        <v>108</v>
      </c>
      <c r="D441" s="4">
        <v>3</v>
      </c>
      <c r="E441" s="4" t="str">
        <f aca="true" t="shared" si="31" ref="E441:E557">IF(D441=1,"活",IF(D441=2,"生鮮",IF(D441=3,"冷凍",IF(D441=4,"解凍",""))))</f>
        <v>冷凍</v>
      </c>
      <c r="F441" s="115" t="s">
        <v>639</v>
      </c>
      <c r="G441" s="4" t="s">
        <v>826</v>
      </c>
      <c r="H441" s="4">
        <v>2</v>
      </c>
      <c r="I441" s="136" t="str">
        <f t="shared" si="29"/>
        <v>4922614763002</v>
      </c>
      <c r="J441" s="15" t="str">
        <f t="shared" si="30"/>
        <v>冷凍ひらまさ</v>
      </c>
    </row>
    <row r="442" spans="2:10" ht="13.5">
      <c r="B442" s="126">
        <v>1476</v>
      </c>
      <c r="C442" s="4" t="s">
        <v>108</v>
      </c>
      <c r="D442" s="4">
        <v>3</v>
      </c>
      <c r="E442" s="4" t="str">
        <f t="shared" si="31"/>
        <v>冷凍</v>
      </c>
      <c r="F442" s="115" t="s">
        <v>1053</v>
      </c>
      <c r="G442" s="4" t="s">
        <v>1047</v>
      </c>
      <c r="H442" s="4">
        <v>7</v>
      </c>
      <c r="I442" s="136" t="str">
        <f t="shared" si="29"/>
        <v>4922614763897</v>
      </c>
      <c r="J442" s="15" t="str">
        <f t="shared" si="30"/>
        <v>冷凍ひらまさその他</v>
      </c>
    </row>
    <row r="443" spans="2:10" ht="13.5">
      <c r="B443" s="126">
        <v>1477</v>
      </c>
      <c r="C443" s="4" t="s">
        <v>109</v>
      </c>
      <c r="D443" s="4">
        <v>2</v>
      </c>
      <c r="E443" s="4" t="str">
        <f t="shared" si="31"/>
        <v>生鮮</v>
      </c>
      <c r="F443" s="115" t="s">
        <v>639</v>
      </c>
      <c r="G443" s="4" t="s">
        <v>826</v>
      </c>
      <c r="H443" s="4">
        <v>4</v>
      </c>
      <c r="I443" s="136" t="str">
        <f t="shared" si="29"/>
        <v>4922614772004</v>
      </c>
      <c r="J443" s="15" t="str">
        <f t="shared" si="30"/>
        <v>ひらまさ（養殖）</v>
      </c>
    </row>
    <row r="444" spans="2:10" ht="13.5">
      <c r="B444" s="126">
        <v>1477</v>
      </c>
      <c r="C444" s="4" t="s">
        <v>109</v>
      </c>
      <c r="D444" s="4">
        <v>2</v>
      </c>
      <c r="E444" s="4" t="str">
        <f t="shared" si="31"/>
        <v>生鮮</v>
      </c>
      <c r="F444" s="115" t="s">
        <v>1015</v>
      </c>
      <c r="G444" s="4" t="s">
        <v>831</v>
      </c>
      <c r="H444" s="4">
        <v>2</v>
      </c>
      <c r="I444" s="136" t="str">
        <f t="shared" si="29"/>
        <v>4922614772042</v>
      </c>
      <c r="J444" s="15" t="str">
        <f t="shared" si="30"/>
        <v>ひらまさ（養殖）フィレ/三枚おろし</v>
      </c>
    </row>
    <row r="445" spans="2:10" ht="13.5">
      <c r="B445" s="126">
        <v>1477</v>
      </c>
      <c r="C445" s="4" t="s">
        <v>109</v>
      </c>
      <c r="D445" s="4">
        <v>2</v>
      </c>
      <c r="E445" s="4" t="str">
        <f t="shared" si="31"/>
        <v>生鮮</v>
      </c>
      <c r="F445" s="115" t="s">
        <v>1049</v>
      </c>
      <c r="G445" s="4" t="s">
        <v>1047</v>
      </c>
      <c r="H445" s="4">
        <v>9</v>
      </c>
      <c r="I445" s="136" t="str">
        <f t="shared" si="29"/>
        <v>4922614772899</v>
      </c>
      <c r="J445" s="15" t="str">
        <f t="shared" si="30"/>
        <v>ひらまさ（養殖）その他</v>
      </c>
    </row>
    <row r="446" spans="2:10" ht="13.5">
      <c r="B446" s="126">
        <v>1477</v>
      </c>
      <c r="C446" s="4" t="s">
        <v>109</v>
      </c>
      <c r="D446" s="4">
        <v>3</v>
      </c>
      <c r="E446" s="4" t="str">
        <f t="shared" si="31"/>
        <v>冷凍</v>
      </c>
      <c r="F446" s="115" t="s">
        <v>639</v>
      </c>
      <c r="G446" s="4" t="s">
        <v>826</v>
      </c>
      <c r="H446" s="4">
        <v>1</v>
      </c>
      <c r="I446" s="136" t="str">
        <f t="shared" si="29"/>
        <v>4922614773001</v>
      </c>
      <c r="J446" s="15" t="str">
        <f t="shared" si="30"/>
        <v>冷凍ひらまさ（養殖）</v>
      </c>
    </row>
    <row r="447" spans="2:10" ht="13.5">
      <c r="B447" s="126">
        <v>1477</v>
      </c>
      <c r="C447" s="4" t="s">
        <v>109</v>
      </c>
      <c r="D447" s="4">
        <v>3</v>
      </c>
      <c r="E447" s="4" t="str">
        <f t="shared" si="31"/>
        <v>冷凍</v>
      </c>
      <c r="F447" s="115" t="s">
        <v>1015</v>
      </c>
      <c r="G447" s="4" t="s">
        <v>831</v>
      </c>
      <c r="H447" s="4">
        <v>9</v>
      </c>
      <c r="I447" s="136" t="str">
        <f t="shared" si="29"/>
        <v>4922614773049</v>
      </c>
      <c r="J447" s="15" t="str">
        <f t="shared" si="30"/>
        <v>冷凍ひらまさ（養殖）フィレ/三枚おろし</v>
      </c>
    </row>
    <row r="448" spans="2:10" ht="13.5">
      <c r="B448" s="130">
        <v>1477</v>
      </c>
      <c r="C448" s="6" t="s">
        <v>109</v>
      </c>
      <c r="D448" s="6">
        <v>3</v>
      </c>
      <c r="E448" s="6" t="str">
        <f t="shared" si="31"/>
        <v>冷凍</v>
      </c>
      <c r="F448" s="120" t="s">
        <v>1049</v>
      </c>
      <c r="G448" s="6" t="s">
        <v>1047</v>
      </c>
      <c r="H448" s="6">
        <v>6</v>
      </c>
      <c r="I448" s="325" t="str">
        <f t="shared" si="29"/>
        <v>4922614773896</v>
      </c>
      <c r="J448" s="15" t="str">
        <f t="shared" si="30"/>
        <v>冷凍ひらまさ（養殖）その他</v>
      </c>
    </row>
    <row r="449" spans="2:10" ht="13.5">
      <c r="B449" s="127">
        <v>1510</v>
      </c>
      <c r="C449" s="3" t="s">
        <v>31</v>
      </c>
      <c r="D449" s="2"/>
      <c r="E449" s="2">
        <f t="shared" si="31"/>
      </c>
      <c r="F449" s="118"/>
      <c r="G449" s="2"/>
      <c r="H449" s="2"/>
      <c r="I449" s="135"/>
      <c r="J449" s="2"/>
    </row>
    <row r="450" spans="2:10" ht="13.5">
      <c r="B450" s="126">
        <v>1511</v>
      </c>
      <c r="C450" s="4" t="s">
        <v>31</v>
      </c>
      <c r="D450" s="4">
        <v>2</v>
      </c>
      <c r="E450" s="4" t="str">
        <f t="shared" si="31"/>
        <v>生鮮</v>
      </c>
      <c r="F450" s="115" t="s">
        <v>639</v>
      </c>
      <c r="G450" s="4" t="s">
        <v>826</v>
      </c>
      <c r="H450" s="4">
        <v>7</v>
      </c>
      <c r="I450" s="136" t="str">
        <f aca="true" t="shared" si="32" ref="I450:I480">CONCATENATE(49226,B450,D450,F450,H450)</f>
        <v>4922615112007</v>
      </c>
      <c r="J450" s="15" t="str">
        <f aca="true" t="shared" si="33" ref="J450:J455">CONCATENATE(IF(D450=2,"",E450),C450,IF(F450="00",,G450))</f>
        <v>ひらめ</v>
      </c>
    </row>
    <row r="451" spans="2:10" ht="13.5">
      <c r="B451" s="126">
        <v>1511</v>
      </c>
      <c r="C451" s="4" t="s">
        <v>31</v>
      </c>
      <c r="D451" s="4">
        <v>2</v>
      </c>
      <c r="E451" s="4" t="str">
        <f t="shared" si="31"/>
        <v>生鮮</v>
      </c>
      <c r="F451" s="115" t="s">
        <v>1015</v>
      </c>
      <c r="G451" s="4" t="s">
        <v>831</v>
      </c>
      <c r="H451" s="4">
        <v>5</v>
      </c>
      <c r="I451" s="136" t="str">
        <f t="shared" si="32"/>
        <v>4922615112045</v>
      </c>
      <c r="J451" s="15" t="str">
        <f t="shared" si="33"/>
        <v>ひらめフィレ/三枚おろし</v>
      </c>
    </row>
    <row r="452" spans="2:10" ht="13.5">
      <c r="B452" s="126">
        <v>1511</v>
      </c>
      <c r="C452" s="4" t="s">
        <v>31</v>
      </c>
      <c r="D452" s="4">
        <v>2</v>
      </c>
      <c r="E452" s="4" t="str">
        <f t="shared" si="31"/>
        <v>生鮮</v>
      </c>
      <c r="F452" s="115" t="s">
        <v>1046</v>
      </c>
      <c r="G452" s="4" t="s">
        <v>1047</v>
      </c>
      <c r="H452" s="4">
        <v>2</v>
      </c>
      <c r="I452" s="136" t="str">
        <f t="shared" si="32"/>
        <v>4922615112892</v>
      </c>
      <c r="J452" s="15" t="str">
        <f t="shared" si="33"/>
        <v>ひらめその他</v>
      </c>
    </row>
    <row r="453" spans="2:10" ht="13.5">
      <c r="B453" s="126">
        <v>1512</v>
      </c>
      <c r="C453" s="4" t="s">
        <v>110</v>
      </c>
      <c r="D453" s="4">
        <v>3</v>
      </c>
      <c r="E453" s="4" t="str">
        <f t="shared" si="31"/>
        <v>冷凍</v>
      </c>
      <c r="F453" s="115" t="s">
        <v>639</v>
      </c>
      <c r="G453" s="4" t="s">
        <v>826</v>
      </c>
      <c r="H453" s="4">
        <v>3</v>
      </c>
      <c r="I453" s="136" t="str">
        <f t="shared" si="32"/>
        <v>4922615123003</v>
      </c>
      <c r="J453" s="15" t="str">
        <f t="shared" si="33"/>
        <v>冷凍ひらめ（養殖）</v>
      </c>
    </row>
    <row r="454" spans="2:10" ht="13.5">
      <c r="B454" s="126">
        <v>1512</v>
      </c>
      <c r="C454" s="4" t="s">
        <v>110</v>
      </c>
      <c r="D454" s="4">
        <v>3</v>
      </c>
      <c r="E454" s="4" t="str">
        <f t="shared" si="31"/>
        <v>冷凍</v>
      </c>
      <c r="F454" s="115" t="s">
        <v>1015</v>
      </c>
      <c r="G454" s="4" t="s">
        <v>831</v>
      </c>
      <c r="H454" s="4">
        <v>1</v>
      </c>
      <c r="I454" s="136" t="str">
        <f t="shared" si="32"/>
        <v>4922615123041</v>
      </c>
      <c r="J454" s="15" t="str">
        <f t="shared" si="33"/>
        <v>冷凍ひらめ（養殖）フィレ/三枚おろし</v>
      </c>
    </row>
    <row r="455" spans="2:10" ht="13.5">
      <c r="B455" s="130">
        <v>1512</v>
      </c>
      <c r="C455" s="6" t="s">
        <v>110</v>
      </c>
      <c r="D455" s="6">
        <v>3</v>
      </c>
      <c r="E455" s="6" t="str">
        <f t="shared" si="31"/>
        <v>冷凍</v>
      </c>
      <c r="F455" s="120" t="s">
        <v>1048</v>
      </c>
      <c r="G455" s="6" t="s">
        <v>1047</v>
      </c>
      <c r="H455" s="6">
        <v>8</v>
      </c>
      <c r="I455" s="325" t="str">
        <f t="shared" si="32"/>
        <v>4922615123898</v>
      </c>
      <c r="J455" s="15" t="str">
        <f t="shared" si="33"/>
        <v>冷凍ひらめ（養殖）その他</v>
      </c>
    </row>
    <row r="456" spans="2:10" ht="13.5">
      <c r="B456" s="127">
        <v>1540</v>
      </c>
      <c r="C456" s="3" t="s">
        <v>32</v>
      </c>
      <c r="D456" s="2"/>
      <c r="E456" s="2">
        <f t="shared" si="31"/>
      </c>
      <c r="F456" s="118"/>
      <c r="G456" s="2"/>
      <c r="H456" s="2"/>
      <c r="I456" s="135"/>
      <c r="J456" s="2"/>
    </row>
    <row r="457" spans="2:10" ht="13.5">
      <c r="B457" s="126">
        <v>1541</v>
      </c>
      <c r="C457" s="4" t="s">
        <v>111</v>
      </c>
      <c r="D457" s="4">
        <v>2</v>
      </c>
      <c r="E457" s="4" t="str">
        <f t="shared" si="31"/>
        <v>生鮮</v>
      </c>
      <c r="F457" s="115" t="s">
        <v>639</v>
      </c>
      <c r="G457" s="4" t="s">
        <v>826</v>
      </c>
      <c r="H457" s="4">
        <v>8</v>
      </c>
      <c r="I457" s="136" t="str">
        <f t="shared" si="32"/>
        <v>4922615412008</v>
      </c>
      <c r="J457" s="15" t="str">
        <f>CONCATENATE(IF(D457=2,"",E457),C457,IF(F457="00",,G457))</f>
        <v>まがれい</v>
      </c>
    </row>
    <row r="458" spans="2:10" ht="13.5">
      <c r="B458" s="126">
        <v>1541</v>
      </c>
      <c r="C458" s="4" t="s">
        <v>111</v>
      </c>
      <c r="D458" s="4">
        <v>2</v>
      </c>
      <c r="E458" s="4" t="str">
        <f t="shared" si="31"/>
        <v>生鮮</v>
      </c>
      <c r="F458" s="115" t="s">
        <v>1046</v>
      </c>
      <c r="G458" s="4" t="s">
        <v>1047</v>
      </c>
      <c r="H458" s="4">
        <v>3</v>
      </c>
      <c r="I458" s="136" t="str">
        <f t="shared" si="32"/>
        <v>4922615412893</v>
      </c>
      <c r="J458" s="15" t="str">
        <f aca="true" t="shared" si="34" ref="J458:J520">CONCATENATE(IF(D458=2,"",E458),C458,IF(F458="00",,G458))</f>
        <v>まがれいその他</v>
      </c>
    </row>
    <row r="459" spans="2:10" ht="13.5">
      <c r="B459" s="126">
        <v>1542</v>
      </c>
      <c r="C459" s="4" t="s">
        <v>112</v>
      </c>
      <c r="D459" s="4">
        <v>2</v>
      </c>
      <c r="E459" s="4" t="str">
        <f t="shared" si="31"/>
        <v>生鮮</v>
      </c>
      <c r="F459" s="115" t="s">
        <v>639</v>
      </c>
      <c r="G459" s="4" t="s">
        <v>826</v>
      </c>
      <c r="H459" s="4">
        <v>7</v>
      </c>
      <c r="I459" s="136" t="str">
        <f t="shared" si="32"/>
        <v>4922615422007</v>
      </c>
      <c r="J459" s="15" t="str">
        <f t="shared" si="34"/>
        <v>まこがれい</v>
      </c>
    </row>
    <row r="460" spans="2:10" ht="13.5">
      <c r="B460" s="126">
        <v>1542</v>
      </c>
      <c r="C460" s="4" t="s">
        <v>112</v>
      </c>
      <c r="D460" s="4">
        <v>2</v>
      </c>
      <c r="E460" s="4" t="str">
        <f t="shared" si="31"/>
        <v>生鮮</v>
      </c>
      <c r="F460" s="115" t="s">
        <v>1046</v>
      </c>
      <c r="G460" s="4" t="s">
        <v>1047</v>
      </c>
      <c r="H460" s="4">
        <v>2</v>
      </c>
      <c r="I460" s="136" t="str">
        <f t="shared" si="32"/>
        <v>4922615422892</v>
      </c>
      <c r="J460" s="15" t="str">
        <f t="shared" si="34"/>
        <v>まこがれいその他</v>
      </c>
    </row>
    <row r="461" spans="2:10" ht="13.5">
      <c r="B461" s="126">
        <v>1543</v>
      </c>
      <c r="C461" s="4" t="s">
        <v>113</v>
      </c>
      <c r="D461" s="4">
        <v>2</v>
      </c>
      <c r="E461" s="4" t="str">
        <f t="shared" si="31"/>
        <v>生鮮</v>
      </c>
      <c r="F461" s="115" t="s">
        <v>639</v>
      </c>
      <c r="G461" s="4" t="s">
        <v>826</v>
      </c>
      <c r="H461" s="4">
        <v>6</v>
      </c>
      <c r="I461" s="136" t="str">
        <f t="shared" si="32"/>
        <v>4922615432006</v>
      </c>
      <c r="J461" s="15" t="str">
        <f t="shared" si="34"/>
        <v>なめたかれい</v>
      </c>
    </row>
    <row r="462" spans="2:10" ht="13.5">
      <c r="B462" s="126">
        <v>1543</v>
      </c>
      <c r="C462" s="4" t="s">
        <v>113</v>
      </c>
      <c r="D462" s="4">
        <v>2</v>
      </c>
      <c r="E462" s="4" t="str">
        <f t="shared" si="31"/>
        <v>生鮮</v>
      </c>
      <c r="F462" s="115" t="s">
        <v>1046</v>
      </c>
      <c r="G462" s="4" t="s">
        <v>1047</v>
      </c>
      <c r="H462" s="4">
        <v>1</v>
      </c>
      <c r="I462" s="136" t="str">
        <f t="shared" si="32"/>
        <v>4922615432891</v>
      </c>
      <c r="J462" s="15" t="str">
        <f t="shared" si="34"/>
        <v>なめたかれいその他</v>
      </c>
    </row>
    <row r="463" spans="2:10" ht="13.5">
      <c r="B463" s="126">
        <v>1544</v>
      </c>
      <c r="C463" s="4" t="s">
        <v>114</v>
      </c>
      <c r="D463" s="4">
        <v>2</v>
      </c>
      <c r="E463" s="4" t="str">
        <f t="shared" si="31"/>
        <v>生鮮</v>
      </c>
      <c r="F463" s="115" t="s">
        <v>639</v>
      </c>
      <c r="G463" s="4" t="s">
        <v>826</v>
      </c>
      <c r="H463" s="4">
        <v>5</v>
      </c>
      <c r="I463" s="136" t="str">
        <f t="shared" si="32"/>
        <v>4922615442005</v>
      </c>
      <c r="J463" s="15" t="str">
        <f t="shared" si="34"/>
        <v>かんぞかれい</v>
      </c>
    </row>
    <row r="464" spans="2:10" ht="13.5">
      <c r="B464" s="126">
        <v>1544</v>
      </c>
      <c r="C464" s="4" t="s">
        <v>114</v>
      </c>
      <c r="D464" s="4">
        <v>2</v>
      </c>
      <c r="E464" s="4" t="str">
        <f t="shared" si="31"/>
        <v>生鮮</v>
      </c>
      <c r="F464" s="115" t="s">
        <v>1048</v>
      </c>
      <c r="G464" s="4" t="s">
        <v>1047</v>
      </c>
      <c r="H464" s="4">
        <v>0</v>
      </c>
      <c r="I464" s="136" t="str">
        <f t="shared" si="32"/>
        <v>4922615442890</v>
      </c>
      <c r="J464" s="15" t="str">
        <f t="shared" si="34"/>
        <v>かんぞかれいその他</v>
      </c>
    </row>
    <row r="465" spans="2:10" ht="13.5">
      <c r="B465" s="316">
        <v>1545</v>
      </c>
      <c r="C465" s="21" t="s">
        <v>339</v>
      </c>
      <c r="D465" s="4">
        <v>2</v>
      </c>
      <c r="E465" s="4" t="str">
        <f t="shared" si="31"/>
        <v>生鮮</v>
      </c>
      <c r="F465" s="115" t="s">
        <v>639</v>
      </c>
      <c r="G465" s="4" t="s">
        <v>826</v>
      </c>
      <c r="H465" s="4">
        <v>4</v>
      </c>
      <c r="I465" s="136" t="str">
        <f t="shared" si="32"/>
        <v>4922615452004</v>
      </c>
      <c r="J465" s="15" t="str">
        <f t="shared" si="34"/>
        <v>ばんごがれい</v>
      </c>
    </row>
    <row r="466" spans="2:10" ht="13.5">
      <c r="B466" s="316">
        <v>1545</v>
      </c>
      <c r="C466" s="21" t="s">
        <v>339</v>
      </c>
      <c r="D466" s="4">
        <v>2</v>
      </c>
      <c r="E466" s="4" t="str">
        <f t="shared" si="31"/>
        <v>生鮮</v>
      </c>
      <c r="F466" s="115" t="s">
        <v>1049</v>
      </c>
      <c r="G466" s="4" t="s">
        <v>1047</v>
      </c>
      <c r="H466" s="4">
        <v>9</v>
      </c>
      <c r="I466" s="136" t="str">
        <f t="shared" si="32"/>
        <v>4922615452899</v>
      </c>
      <c r="J466" s="15" t="str">
        <f t="shared" si="34"/>
        <v>ばんごがれいその他</v>
      </c>
    </row>
    <row r="467" spans="2:10" ht="13.5">
      <c r="B467" s="126">
        <v>1546</v>
      </c>
      <c r="C467" s="4" t="s">
        <v>115</v>
      </c>
      <c r="D467" s="4">
        <v>2</v>
      </c>
      <c r="E467" s="4" t="str">
        <f t="shared" si="31"/>
        <v>生鮮</v>
      </c>
      <c r="F467" s="115" t="s">
        <v>639</v>
      </c>
      <c r="G467" s="4" t="s">
        <v>826</v>
      </c>
      <c r="H467" s="4">
        <v>3</v>
      </c>
      <c r="I467" s="136" t="str">
        <f t="shared" si="32"/>
        <v>4922615462003</v>
      </c>
      <c r="J467" s="15" t="str">
        <f t="shared" si="34"/>
        <v>あかかれい</v>
      </c>
    </row>
    <row r="468" spans="2:10" ht="13.5">
      <c r="B468" s="126">
        <v>1546</v>
      </c>
      <c r="C468" s="4" t="s">
        <v>115</v>
      </c>
      <c r="D468" s="4">
        <v>2</v>
      </c>
      <c r="E468" s="4" t="str">
        <f t="shared" si="31"/>
        <v>生鮮</v>
      </c>
      <c r="F468" s="115" t="s">
        <v>1046</v>
      </c>
      <c r="G468" s="4" t="s">
        <v>1047</v>
      </c>
      <c r="H468" s="4">
        <v>8</v>
      </c>
      <c r="I468" s="136" t="str">
        <f t="shared" si="32"/>
        <v>4922615462898</v>
      </c>
      <c r="J468" s="15" t="str">
        <f t="shared" si="34"/>
        <v>あかかれいその他</v>
      </c>
    </row>
    <row r="469" spans="2:10" ht="13.5">
      <c r="B469" s="126">
        <v>1547</v>
      </c>
      <c r="C469" s="4" t="s">
        <v>116</v>
      </c>
      <c r="D469" s="4">
        <v>2</v>
      </c>
      <c r="E469" s="4" t="str">
        <f t="shared" si="31"/>
        <v>生鮮</v>
      </c>
      <c r="F469" s="115" t="s">
        <v>639</v>
      </c>
      <c r="G469" s="4" t="s">
        <v>826</v>
      </c>
      <c r="H469" s="4">
        <v>2</v>
      </c>
      <c r="I469" s="136" t="str">
        <f t="shared" si="32"/>
        <v>4922615472002</v>
      </c>
      <c r="J469" s="15" t="str">
        <f t="shared" si="34"/>
        <v>あさばかれい</v>
      </c>
    </row>
    <row r="470" spans="2:10" ht="13.5">
      <c r="B470" s="126">
        <v>1547</v>
      </c>
      <c r="C470" s="4" t="s">
        <v>116</v>
      </c>
      <c r="D470" s="4">
        <v>2</v>
      </c>
      <c r="E470" s="4" t="str">
        <f t="shared" si="31"/>
        <v>生鮮</v>
      </c>
      <c r="F470" s="115" t="s">
        <v>1046</v>
      </c>
      <c r="G470" s="4" t="s">
        <v>1047</v>
      </c>
      <c r="H470" s="4">
        <v>7</v>
      </c>
      <c r="I470" s="136" t="str">
        <f t="shared" si="32"/>
        <v>4922615472897</v>
      </c>
      <c r="J470" s="15" t="str">
        <f t="shared" si="34"/>
        <v>あさばかれいその他</v>
      </c>
    </row>
    <row r="471" spans="2:10" ht="13.5">
      <c r="B471" s="126">
        <v>1547</v>
      </c>
      <c r="C471" s="4" t="s">
        <v>116</v>
      </c>
      <c r="D471" s="4">
        <v>3</v>
      </c>
      <c r="E471" s="4" t="str">
        <f t="shared" si="31"/>
        <v>冷凍</v>
      </c>
      <c r="F471" s="115" t="s">
        <v>639</v>
      </c>
      <c r="G471" s="4" t="s">
        <v>826</v>
      </c>
      <c r="H471" s="4">
        <v>9</v>
      </c>
      <c r="I471" s="136" t="str">
        <f t="shared" si="32"/>
        <v>4922615473009</v>
      </c>
      <c r="J471" s="15" t="str">
        <f t="shared" si="34"/>
        <v>冷凍あさばかれい</v>
      </c>
    </row>
    <row r="472" spans="2:10" ht="13.5">
      <c r="B472" s="126">
        <v>1547</v>
      </c>
      <c r="C472" s="4" t="s">
        <v>116</v>
      </c>
      <c r="D472" s="4">
        <v>3</v>
      </c>
      <c r="E472" s="4" t="str">
        <f t="shared" si="31"/>
        <v>冷凍</v>
      </c>
      <c r="F472" s="115" t="s">
        <v>1046</v>
      </c>
      <c r="G472" s="4" t="s">
        <v>1047</v>
      </c>
      <c r="H472" s="4">
        <v>4</v>
      </c>
      <c r="I472" s="136" t="str">
        <f t="shared" si="32"/>
        <v>4922615473894</v>
      </c>
      <c r="J472" s="15" t="str">
        <f t="shared" si="34"/>
        <v>冷凍あさばかれいその他</v>
      </c>
    </row>
    <row r="473" spans="2:10" ht="13.5">
      <c r="B473" s="126">
        <v>1548</v>
      </c>
      <c r="C473" s="4" t="s">
        <v>117</v>
      </c>
      <c r="D473" s="4">
        <v>2</v>
      </c>
      <c r="E473" s="4" t="str">
        <f t="shared" si="31"/>
        <v>生鮮</v>
      </c>
      <c r="F473" s="115" t="s">
        <v>639</v>
      </c>
      <c r="G473" s="4" t="s">
        <v>826</v>
      </c>
      <c r="H473" s="4">
        <v>1</v>
      </c>
      <c r="I473" s="136" t="str">
        <f t="shared" si="32"/>
        <v>4922615482001</v>
      </c>
      <c r="J473" s="15" t="str">
        <f t="shared" si="34"/>
        <v>あぶらかれい</v>
      </c>
    </row>
    <row r="474" spans="2:10" ht="13.5">
      <c r="B474" s="126">
        <v>1548</v>
      </c>
      <c r="C474" s="4" t="s">
        <v>117</v>
      </c>
      <c r="D474" s="4">
        <v>2</v>
      </c>
      <c r="E474" s="4" t="str">
        <f t="shared" si="31"/>
        <v>生鮮</v>
      </c>
      <c r="F474" s="115" t="s">
        <v>1046</v>
      </c>
      <c r="G474" s="4" t="s">
        <v>1047</v>
      </c>
      <c r="H474" s="4">
        <v>6</v>
      </c>
      <c r="I474" s="136" t="str">
        <f t="shared" si="32"/>
        <v>4922615482896</v>
      </c>
      <c r="J474" s="15" t="str">
        <f t="shared" si="34"/>
        <v>あぶらかれいその他</v>
      </c>
    </row>
    <row r="475" spans="2:10" ht="13.5">
      <c r="B475" s="126">
        <v>1548</v>
      </c>
      <c r="C475" s="4" t="s">
        <v>117</v>
      </c>
      <c r="D475" s="4">
        <v>3</v>
      </c>
      <c r="E475" s="4" t="str">
        <f t="shared" si="31"/>
        <v>冷凍</v>
      </c>
      <c r="F475" s="115" t="s">
        <v>639</v>
      </c>
      <c r="G475" s="4" t="s">
        <v>826</v>
      </c>
      <c r="H475" s="4">
        <v>8</v>
      </c>
      <c r="I475" s="136" t="str">
        <f t="shared" si="32"/>
        <v>4922615483008</v>
      </c>
      <c r="J475" s="15" t="str">
        <f t="shared" si="34"/>
        <v>冷凍あぶらかれい</v>
      </c>
    </row>
    <row r="476" spans="2:10" ht="13.5">
      <c r="B476" s="126">
        <v>1548</v>
      </c>
      <c r="C476" s="4" t="s">
        <v>117</v>
      </c>
      <c r="D476" s="4">
        <v>3</v>
      </c>
      <c r="E476" s="4" t="str">
        <f t="shared" si="31"/>
        <v>冷凍</v>
      </c>
      <c r="F476" s="115" t="s">
        <v>1046</v>
      </c>
      <c r="G476" s="4" t="s">
        <v>1047</v>
      </c>
      <c r="H476" s="4">
        <v>3</v>
      </c>
      <c r="I476" s="136" t="str">
        <f t="shared" si="32"/>
        <v>4922615483893</v>
      </c>
      <c r="J476" s="15" t="str">
        <f t="shared" si="34"/>
        <v>冷凍あぶらかれいその他</v>
      </c>
    </row>
    <row r="477" spans="2:10" ht="13.5">
      <c r="B477" s="126">
        <v>1549</v>
      </c>
      <c r="C477" s="4" t="s">
        <v>118</v>
      </c>
      <c r="D477" s="4">
        <v>2</v>
      </c>
      <c r="E477" s="4" t="str">
        <f t="shared" si="31"/>
        <v>生鮮</v>
      </c>
      <c r="F477" s="115" t="s">
        <v>639</v>
      </c>
      <c r="G477" s="4" t="s">
        <v>826</v>
      </c>
      <c r="H477" s="4">
        <v>0</v>
      </c>
      <c r="I477" s="136" t="str">
        <f t="shared" si="32"/>
        <v>4922615492000</v>
      </c>
      <c r="J477" s="15" t="str">
        <f t="shared" si="34"/>
        <v>いしがれい</v>
      </c>
    </row>
    <row r="478" spans="2:10" ht="13.5">
      <c r="B478" s="126">
        <v>1549</v>
      </c>
      <c r="C478" s="4" t="s">
        <v>118</v>
      </c>
      <c r="D478" s="4">
        <v>2</v>
      </c>
      <c r="E478" s="4" t="str">
        <f t="shared" si="31"/>
        <v>生鮮</v>
      </c>
      <c r="F478" s="115" t="s">
        <v>1049</v>
      </c>
      <c r="G478" s="4" t="s">
        <v>1047</v>
      </c>
      <c r="H478" s="4">
        <v>5</v>
      </c>
      <c r="I478" s="136" t="str">
        <f t="shared" si="32"/>
        <v>4922615492895</v>
      </c>
      <c r="J478" s="15" t="str">
        <f t="shared" si="34"/>
        <v>いしがれいその他</v>
      </c>
    </row>
    <row r="479" spans="2:10" ht="13.5">
      <c r="B479" s="126">
        <v>1550</v>
      </c>
      <c r="C479" s="4" t="s">
        <v>119</v>
      </c>
      <c r="D479" s="4">
        <v>2</v>
      </c>
      <c r="E479" s="4" t="str">
        <f t="shared" si="31"/>
        <v>生鮮</v>
      </c>
      <c r="F479" s="115" t="s">
        <v>639</v>
      </c>
      <c r="G479" s="4" t="s">
        <v>826</v>
      </c>
      <c r="H479" s="4">
        <v>6</v>
      </c>
      <c r="I479" s="136" t="str">
        <f t="shared" si="32"/>
        <v>4922615502006</v>
      </c>
      <c r="J479" s="15" t="str">
        <f t="shared" si="34"/>
        <v>おひょう</v>
      </c>
    </row>
    <row r="480" spans="2:10" ht="13.5">
      <c r="B480" s="126">
        <v>1550</v>
      </c>
      <c r="C480" s="4" t="s">
        <v>119</v>
      </c>
      <c r="D480" s="4">
        <v>2</v>
      </c>
      <c r="E480" s="4" t="str">
        <f t="shared" si="31"/>
        <v>生鮮</v>
      </c>
      <c r="F480" s="115" t="s">
        <v>1046</v>
      </c>
      <c r="G480" s="4" t="s">
        <v>1047</v>
      </c>
      <c r="H480" s="4">
        <v>1</v>
      </c>
      <c r="I480" s="136" t="str">
        <f t="shared" si="32"/>
        <v>4922615502891</v>
      </c>
      <c r="J480" s="15" t="str">
        <f t="shared" si="34"/>
        <v>おひょうその他</v>
      </c>
    </row>
    <row r="481" spans="2:10" ht="13.5">
      <c r="B481" s="126">
        <v>1550</v>
      </c>
      <c r="C481" s="4" t="s">
        <v>119</v>
      </c>
      <c r="D481" s="4">
        <v>3</v>
      </c>
      <c r="E481" s="4" t="str">
        <f t="shared" si="31"/>
        <v>冷凍</v>
      </c>
      <c r="F481" s="115" t="s">
        <v>639</v>
      </c>
      <c r="G481" s="4" t="s">
        <v>826</v>
      </c>
      <c r="H481" s="4">
        <v>3</v>
      </c>
      <c r="I481" s="136" t="str">
        <f aca="true" t="shared" si="35" ref="I481:I512">CONCATENATE(49226,B481,D481,F481,H481)</f>
        <v>4922615503003</v>
      </c>
      <c r="J481" s="15" t="str">
        <f t="shared" si="34"/>
        <v>冷凍おひょう</v>
      </c>
    </row>
    <row r="482" spans="2:10" ht="13.5">
      <c r="B482" s="126">
        <v>1550</v>
      </c>
      <c r="C482" s="4" t="s">
        <v>119</v>
      </c>
      <c r="D482" s="4">
        <v>3</v>
      </c>
      <c r="E482" s="4" t="str">
        <f t="shared" si="31"/>
        <v>冷凍</v>
      </c>
      <c r="F482" s="115" t="s">
        <v>1048</v>
      </c>
      <c r="G482" s="4" t="s">
        <v>1047</v>
      </c>
      <c r="H482" s="4">
        <v>8</v>
      </c>
      <c r="I482" s="136" t="str">
        <f t="shared" si="35"/>
        <v>4922615503898</v>
      </c>
      <c r="J482" s="15" t="str">
        <f t="shared" si="34"/>
        <v>冷凍おひょうその他</v>
      </c>
    </row>
    <row r="483" spans="2:10" ht="13.5">
      <c r="B483" s="126">
        <v>1551</v>
      </c>
      <c r="C483" s="4" t="s">
        <v>120</v>
      </c>
      <c r="D483" s="4">
        <v>2</v>
      </c>
      <c r="E483" s="4" t="str">
        <f t="shared" si="31"/>
        <v>生鮮</v>
      </c>
      <c r="F483" s="115" t="s">
        <v>639</v>
      </c>
      <c r="G483" s="4" t="s">
        <v>826</v>
      </c>
      <c r="H483" s="4">
        <v>5</v>
      </c>
      <c r="I483" s="136" t="str">
        <f t="shared" si="35"/>
        <v>4922615512005</v>
      </c>
      <c r="J483" s="15" t="str">
        <f t="shared" si="34"/>
        <v>からすがれい</v>
      </c>
    </row>
    <row r="484" spans="2:10" ht="13.5">
      <c r="B484" s="126">
        <v>1551</v>
      </c>
      <c r="C484" s="4" t="s">
        <v>120</v>
      </c>
      <c r="D484" s="4">
        <v>2</v>
      </c>
      <c r="E484" s="4" t="str">
        <f t="shared" si="31"/>
        <v>生鮮</v>
      </c>
      <c r="F484" s="115" t="s">
        <v>1046</v>
      </c>
      <c r="G484" s="4" t="s">
        <v>1047</v>
      </c>
      <c r="H484" s="4">
        <v>0</v>
      </c>
      <c r="I484" s="136" t="str">
        <f t="shared" si="35"/>
        <v>4922615512890</v>
      </c>
      <c r="J484" s="15" t="str">
        <f t="shared" si="34"/>
        <v>からすがれいその他</v>
      </c>
    </row>
    <row r="485" spans="2:10" ht="13.5">
      <c r="B485" s="126">
        <v>1551</v>
      </c>
      <c r="C485" s="4" t="s">
        <v>120</v>
      </c>
      <c r="D485" s="4">
        <v>3</v>
      </c>
      <c r="E485" s="4" t="str">
        <f t="shared" si="31"/>
        <v>冷凍</v>
      </c>
      <c r="F485" s="115" t="s">
        <v>639</v>
      </c>
      <c r="G485" s="4" t="s">
        <v>826</v>
      </c>
      <c r="H485" s="4">
        <v>2</v>
      </c>
      <c r="I485" s="136" t="str">
        <f t="shared" si="35"/>
        <v>4922615513002</v>
      </c>
      <c r="J485" s="15" t="str">
        <f t="shared" si="34"/>
        <v>冷凍からすがれい</v>
      </c>
    </row>
    <row r="486" spans="2:10" ht="13.5">
      <c r="B486" s="126">
        <v>1551</v>
      </c>
      <c r="C486" s="4" t="s">
        <v>120</v>
      </c>
      <c r="D486" s="4">
        <v>3</v>
      </c>
      <c r="E486" s="4" t="str">
        <f t="shared" si="31"/>
        <v>冷凍</v>
      </c>
      <c r="F486" s="115" t="s">
        <v>1046</v>
      </c>
      <c r="G486" s="4" t="s">
        <v>1047</v>
      </c>
      <c r="H486" s="4">
        <v>7</v>
      </c>
      <c r="I486" s="136" t="str">
        <f t="shared" si="35"/>
        <v>4922615513897</v>
      </c>
      <c r="J486" s="15" t="str">
        <f t="shared" si="34"/>
        <v>冷凍からすがれいその他</v>
      </c>
    </row>
    <row r="487" spans="2:10" ht="13.5">
      <c r="B487" s="126">
        <v>1552</v>
      </c>
      <c r="C487" s="4" t="s">
        <v>121</v>
      </c>
      <c r="D487" s="4">
        <v>2</v>
      </c>
      <c r="E487" s="4" t="str">
        <f t="shared" si="31"/>
        <v>生鮮</v>
      </c>
      <c r="F487" s="115" t="s">
        <v>639</v>
      </c>
      <c r="G487" s="4" t="s">
        <v>826</v>
      </c>
      <c r="H487" s="4">
        <v>4</v>
      </c>
      <c r="I487" s="136" t="str">
        <f t="shared" si="35"/>
        <v>4922615522004</v>
      </c>
      <c r="J487" s="15" t="str">
        <f t="shared" si="34"/>
        <v>くろがれい</v>
      </c>
    </row>
    <row r="488" spans="2:10" ht="13.5">
      <c r="B488" s="126">
        <v>1552</v>
      </c>
      <c r="C488" s="4" t="s">
        <v>121</v>
      </c>
      <c r="D488" s="4">
        <v>2</v>
      </c>
      <c r="E488" s="4" t="str">
        <f t="shared" si="31"/>
        <v>生鮮</v>
      </c>
      <c r="F488" s="115" t="s">
        <v>1056</v>
      </c>
      <c r="G488" s="4" t="s">
        <v>1047</v>
      </c>
      <c r="H488" s="4">
        <v>9</v>
      </c>
      <c r="I488" s="136" t="str">
        <f t="shared" si="35"/>
        <v>4922615522899</v>
      </c>
      <c r="J488" s="15" t="str">
        <f t="shared" si="34"/>
        <v>くろがれいその他</v>
      </c>
    </row>
    <row r="489" spans="2:10" ht="13.5">
      <c r="B489" s="126">
        <v>1553</v>
      </c>
      <c r="C489" s="4" t="s">
        <v>122</v>
      </c>
      <c r="D489" s="4">
        <v>2</v>
      </c>
      <c r="E489" s="4" t="str">
        <f t="shared" si="31"/>
        <v>生鮮</v>
      </c>
      <c r="F489" s="115" t="s">
        <v>639</v>
      </c>
      <c r="G489" s="4" t="s">
        <v>826</v>
      </c>
      <c r="H489" s="4">
        <v>3</v>
      </c>
      <c r="I489" s="136" t="str">
        <f t="shared" si="35"/>
        <v>4922615532003</v>
      </c>
      <c r="J489" s="15" t="str">
        <f t="shared" si="34"/>
        <v>こがねかれい</v>
      </c>
    </row>
    <row r="490" spans="2:10" ht="13.5">
      <c r="B490" s="126">
        <v>1553</v>
      </c>
      <c r="C490" s="4" t="s">
        <v>122</v>
      </c>
      <c r="D490" s="4">
        <v>2</v>
      </c>
      <c r="E490" s="4" t="str">
        <f t="shared" si="31"/>
        <v>生鮮</v>
      </c>
      <c r="F490" s="115" t="s">
        <v>1046</v>
      </c>
      <c r="G490" s="4" t="s">
        <v>1047</v>
      </c>
      <c r="H490" s="4">
        <v>8</v>
      </c>
      <c r="I490" s="136" t="str">
        <f t="shared" si="35"/>
        <v>4922615532898</v>
      </c>
      <c r="J490" s="15" t="str">
        <f t="shared" si="34"/>
        <v>こがねかれいその他</v>
      </c>
    </row>
    <row r="491" spans="2:10" ht="13.5">
      <c r="B491" s="126">
        <v>1553</v>
      </c>
      <c r="C491" s="4" t="s">
        <v>122</v>
      </c>
      <c r="D491" s="4">
        <v>3</v>
      </c>
      <c r="E491" s="4" t="str">
        <f t="shared" si="31"/>
        <v>冷凍</v>
      </c>
      <c r="F491" s="115" t="s">
        <v>639</v>
      </c>
      <c r="G491" s="4" t="s">
        <v>826</v>
      </c>
      <c r="H491" s="4">
        <v>0</v>
      </c>
      <c r="I491" s="136" t="str">
        <f t="shared" si="35"/>
        <v>4922615533000</v>
      </c>
      <c r="J491" s="15" t="str">
        <f t="shared" si="34"/>
        <v>冷凍こがねかれい</v>
      </c>
    </row>
    <row r="492" spans="2:10" ht="13.5">
      <c r="B492" s="126">
        <v>1553</v>
      </c>
      <c r="C492" s="4" t="s">
        <v>122</v>
      </c>
      <c r="D492" s="4">
        <v>3</v>
      </c>
      <c r="E492" s="4" t="str">
        <f t="shared" si="31"/>
        <v>冷凍</v>
      </c>
      <c r="F492" s="115" t="s">
        <v>1046</v>
      </c>
      <c r="G492" s="4" t="s">
        <v>1047</v>
      </c>
      <c r="H492" s="4">
        <v>5</v>
      </c>
      <c r="I492" s="136" t="str">
        <f t="shared" si="35"/>
        <v>4922615533895</v>
      </c>
      <c r="J492" s="15" t="str">
        <f t="shared" si="34"/>
        <v>冷凍こがねかれいその他</v>
      </c>
    </row>
    <row r="493" spans="2:10" ht="13.5">
      <c r="B493" s="316">
        <v>1554</v>
      </c>
      <c r="C493" s="21" t="s">
        <v>340</v>
      </c>
      <c r="D493" s="4">
        <v>2</v>
      </c>
      <c r="E493" s="4" t="str">
        <f t="shared" si="31"/>
        <v>生鮮</v>
      </c>
      <c r="F493" s="115" t="s">
        <v>639</v>
      </c>
      <c r="G493" s="4" t="s">
        <v>826</v>
      </c>
      <c r="H493" s="4">
        <v>2</v>
      </c>
      <c r="I493" s="136" t="str">
        <f t="shared" si="35"/>
        <v>4922615542002</v>
      </c>
      <c r="J493" s="15" t="str">
        <f t="shared" si="34"/>
        <v>めがれい</v>
      </c>
    </row>
    <row r="494" spans="2:10" ht="13.5">
      <c r="B494" s="316">
        <v>1554</v>
      </c>
      <c r="C494" s="21" t="s">
        <v>340</v>
      </c>
      <c r="D494" s="4">
        <v>2</v>
      </c>
      <c r="E494" s="4" t="str">
        <f t="shared" si="31"/>
        <v>生鮮</v>
      </c>
      <c r="F494" s="115" t="s">
        <v>1057</v>
      </c>
      <c r="G494" s="4" t="s">
        <v>1047</v>
      </c>
      <c r="H494" s="4">
        <v>7</v>
      </c>
      <c r="I494" s="136" t="str">
        <f t="shared" si="35"/>
        <v>4922615542897</v>
      </c>
      <c r="J494" s="15" t="str">
        <f t="shared" si="34"/>
        <v>めがれいその他</v>
      </c>
    </row>
    <row r="495" spans="2:10" ht="13.5">
      <c r="B495" s="316">
        <v>1555</v>
      </c>
      <c r="C495" s="21" t="s">
        <v>123</v>
      </c>
      <c r="D495" s="4">
        <v>2</v>
      </c>
      <c r="E495" s="4" t="str">
        <f t="shared" si="31"/>
        <v>生鮮</v>
      </c>
      <c r="F495" s="115" t="s">
        <v>639</v>
      </c>
      <c r="G495" s="4" t="s">
        <v>826</v>
      </c>
      <c r="H495" s="4">
        <v>1</v>
      </c>
      <c r="I495" s="136" t="str">
        <f t="shared" si="35"/>
        <v>4922615552001</v>
      </c>
      <c r="J495" s="15" t="str">
        <f t="shared" si="34"/>
        <v>しろかれい</v>
      </c>
    </row>
    <row r="496" spans="2:10" ht="13.5">
      <c r="B496" s="316">
        <v>1555</v>
      </c>
      <c r="C496" s="21" t="s">
        <v>123</v>
      </c>
      <c r="D496" s="4">
        <v>2</v>
      </c>
      <c r="E496" s="4" t="str">
        <f t="shared" si="31"/>
        <v>生鮮</v>
      </c>
      <c r="F496" s="115" t="s">
        <v>1046</v>
      </c>
      <c r="G496" s="4" t="s">
        <v>1047</v>
      </c>
      <c r="H496" s="4">
        <v>6</v>
      </c>
      <c r="I496" s="136" t="str">
        <f t="shared" si="35"/>
        <v>4922615552896</v>
      </c>
      <c r="J496" s="15" t="str">
        <f t="shared" si="34"/>
        <v>しろかれいその他</v>
      </c>
    </row>
    <row r="497" spans="2:10" ht="13.5">
      <c r="B497" s="316">
        <v>1556</v>
      </c>
      <c r="C497" s="21" t="s">
        <v>341</v>
      </c>
      <c r="D497" s="4">
        <v>2</v>
      </c>
      <c r="E497" s="4" t="str">
        <f t="shared" si="31"/>
        <v>生鮮</v>
      </c>
      <c r="F497" s="115" t="s">
        <v>639</v>
      </c>
      <c r="G497" s="4" t="s">
        <v>826</v>
      </c>
      <c r="H497" s="4">
        <v>0</v>
      </c>
      <c r="I497" s="136" t="str">
        <f t="shared" si="35"/>
        <v>4922615562000</v>
      </c>
      <c r="J497" s="15" t="str">
        <f t="shared" si="34"/>
        <v>すなかれい</v>
      </c>
    </row>
    <row r="498" spans="2:10" ht="13.5">
      <c r="B498" s="316">
        <v>1556</v>
      </c>
      <c r="C498" s="21" t="s">
        <v>341</v>
      </c>
      <c r="D498" s="4">
        <v>2</v>
      </c>
      <c r="E498" s="4" t="str">
        <f t="shared" si="31"/>
        <v>生鮮</v>
      </c>
      <c r="F498" s="115" t="s">
        <v>1046</v>
      </c>
      <c r="G498" s="4" t="s">
        <v>1047</v>
      </c>
      <c r="H498" s="4">
        <v>5</v>
      </c>
      <c r="I498" s="136" t="str">
        <f t="shared" si="35"/>
        <v>4922615562895</v>
      </c>
      <c r="J498" s="15" t="str">
        <f t="shared" si="34"/>
        <v>すなかれいその他</v>
      </c>
    </row>
    <row r="499" spans="2:10" ht="13.5">
      <c r="B499" s="126">
        <v>1557</v>
      </c>
      <c r="C499" s="4" t="s">
        <v>124</v>
      </c>
      <c r="D499" s="4">
        <v>2</v>
      </c>
      <c r="E499" s="4" t="str">
        <f t="shared" si="31"/>
        <v>生鮮</v>
      </c>
      <c r="F499" s="115" t="s">
        <v>639</v>
      </c>
      <c r="G499" s="4" t="s">
        <v>826</v>
      </c>
      <c r="H499" s="4">
        <v>9</v>
      </c>
      <c r="I499" s="136" t="str">
        <f t="shared" si="35"/>
        <v>4922615572009</v>
      </c>
      <c r="J499" s="15" t="str">
        <f t="shared" si="34"/>
        <v>そうはちかれい</v>
      </c>
    </row>
    <row r="500" spans="2:10" ht="13.5">
      <c r="B500" s="126">
        <v>1557</v>
      </c>
      <c r="C500" s="4" t="s">
        <v>124</v>
      </c>
      <c r="D500" s="4">
        <v>2</v>
      </c>
      <c r="E500" s="4" t="str">
        <f t="shared" si="31"/>
        <v>生鮮</v>
      </c>
      <c r="F500" s="115" t="s">
        <v>1048</v>
      </c>
      <c r="G500" s="4" t="s">
        <v>1047</v>
      </c>
      <c r="H500" s="4">
        <v>4</v>
      </c>
      <c r="I500" s="136" t="str">
        <f t="shared" si="35"/>
        <v>4922615572894</v>
      </c>
      <c r="J500" s="15" t="str">
        <f t="shared" si="34"/>
        <v>そうはちかれいその他</v>
      </c>
    </row>
    <row r="501" spans="2:10" ht="13.5">
      <c r="B501" s="126">
        <v>1557</v>
      </c>
      <c r="C501" s="4" t="s">
        <v>124</v>
      </c>
      <c r="D501" s="4">
        <v>3</v>
      </c>
      <c r="E501" s="4" t="str">
        <f t="shared" si="31"/>
        <v>冷凍</v>
      </c>
      <c r="F501" s="115" t="s">
        <v>639</v>
      </c>
      <c r="G501" s="4" t="s">
        <v>826</v>
      </c>
      <c r="H501" s="4">
        <v>6</v>
      </c>
      <c r="I501" s="136" t="str">
        <f t="shared" si="35"/>
        <v>4922615573006</v>
      </c>
      <c r="J501" s="15" t="str">
        <f t="shared" si="34"/>
        <v>冷凍そうはちかれい</v>
      </c>
    </row>
    <row r="502" spans="2:10" ht="13.5">
      <c r="B502" s="126">
        <v>1557</v>
      </c>
      <c r="C502" s="4" t="s">
        <v>124</v>
      </c>
      <c r="D502" s="4">
        <v>3</v>
      </c>
      <c r="E502" s="4" t="str">
        <f t="shared" si="31"/>
        <v>冷凍</v>
      </c>
      <c r="F502" s="115" t="s">
        <v>1046</v>
      </c>
      <c r="G502" s="4" t="s">
        <v>1047</v>
      </c>
      <c r="H502" s="4">
        <v>1</v>
      </c>
      <c r="I502" s="136" t="str">
        <f t="shared" si="35"/>
        <v>4922615573891</v>
      </c>
      <c r="J502" s="15" t="str">
        <f t="shared" si="34"/>
        <v>冷凍そうはちかれいその他</v>
      </c>
    </row>
    <row r="503" spans="2:10" ht="13.5">
      <c r="B503" s="316">
        <v>1558</v>
      </c>
      <c r="C503" s="21" t="s">
        <v>342</v>
      </c>
      <c r="D503" s="4">
        <v>2</v>
      </c>
      <c r="E503" s="4" t="str">
        <f t="shared" si="31"/>
        <v>生鮮</v>
      </c>
      <c r="F503" s="115" t="s">
        <v>639</v>
      </c>
      <c r="G503" s="4" t="s">
        <v>826</v>
      </c>
      <c r="H503" s="4">
        <v>8</v>
      </c>
      <c r="I503" s="136" t="str">
        <f t="shared" si="35"/>
        <v>4922615582008</v>
      </c>
      <c r="J503" s="15" t="str">
        <f t="shared" si="34"/>
        <v>きがれい</v>
      </c>
    </row>
    <row r="504" spans="2:10" ht="13.5">
      <c r="B504" s="316">
        <v>1558</v>
      </c>
      <c r="C504" s="21" t="s">
        <v>342</v>
      </c>
      <c r="D504" s="4">
        <v>2</v>
      </c>
      <c r="E504" s="4" t="str">
        <f t="shared" si="31"/>
        <v>生鮮</v>
      </c>
      <c r="F504" s="115" t="s">
        <v>1046</v>
      </c>
      <c r="G504" s="4" t="s">
        <v>1047</v>
      </c>
      <c r="H504" s="4">
        <v>3</v>
      </c>
      <c r="I504" s="136" t="str">
        <f t="shared" si="35"/>
        <v>4922615582893</v>
      </c>
      <c r="J504" s="15" t="str">
        <f t="shared" si="34"/>
        <v>きがれいその他</v>
      </c>
    </row>
    <row r="505" spans="2:10" ht="13.5">
      <c r="B505" s="316">
        <v>1559</v>
      </c>
      <c r="C505" s="21" t="s">
        <v>343</v>
      </c>
      <c r="D505" s="4">
        <v>2</v>
      </c>
      <c r="E505" s="4" t="str">
        <f t="shared" si="31"/>
        <v>生鮮</v>
      </c>
      <c r="F505" s="115" t="s">
        <v>639</v>
      </c>
      <c r="G505" s="4" t="s">
        <v>826</v>
      </c>
      <c r="H505" s="4">
        <v>7</v>
      </c>
      <c r="I505" s="136" t="str">
        <f t="shared" si="35"/>
        <v>4922615592007</v>
      </c>
      <c r="J505" s="15" t="str">
        <f t="shared" si="34"/>
        <v>かわかれい</v>
      </c>
    </row>
    <row r="506" spans="2:10" ht="13.5">
      <c r="B506" s="316">
        <v>1559</v>
      </c>
      <c r="C506" s="21" t="s">
        <v>343</v>
      </c>
      <c r="D506" s="4">
        <v>2</v>
      </c>
      <c r="E506" s="4" t="str">
        <f t="shared" si="31"/>
        <v>生鮮</v>
      </c>
      <c r="F506" s="115" t="s">
        <v>1046</v>
      </c>
      <c r="G506" s="4" t="s">
        <v>1047</v>
      </c>
      <c r="H506" s="4">
        <v>2</v>
      </c>
      <c r="I506" s="136" t="str">
        <f t="shared" si="35"/>
        <v>4922615592892</v>
      </c>
      <c r="J506" s="15" t="str">
        <f t="shared" si="34"/>
        <v>かわかれいその他</v>
      </c>
    </row>
    <row r="507" spans="2:10" ht="13.5">
      <c r="B507" s="126">
        <v>1560</v>
      </c>
      <c r="C507" s="4" t="s">
        <v>125</v>
      </c>
      <c r="D507" s="4">
        <v>2</v>
      </c>
      <c r="E507" s="4" t="str">
        <f t="shared" si="31"/>
        <v>生鮮</v>
      </c>
      <c r="F507" s="115" t="s">
        <v>639</v>
      </c>
      <c r="G507" s="4" t="s">
        <v>826</v>
      </c>
      <c r="H507" s="4">
        <v>3</v>
      </c>
      <c r="I507" s="136" t="str">
        <f t="shared" si="35"/>
        <v>4922615602003</v>
      </c>
      <c r="J507" s="15" t="str">
        <f t="shared" si="34"/>
        <v>ほしかれい</v>
      </c>
    </row>
    <row r="508" spans="2:10" ht="13.5">
      <c r="B508" s="126">
        <v>1560</v>
      </c>
      <c r="C508" s="4" t="s">
        <v>125</v>
      </c>
      <c r="D508" s="4">
        <v>2</v>
      </c>
      <c r="E508" s="4" t="str">
        <f t="shared" si="31"/>
        <v>生鮮</v>
      </c>
      <c r="F508" s="115" t="s">
        <v>1046</v>
      </c>
      <c r="G508" s="4" t="s">
        <v>1047</v>
      </c>
      <c r="H508" s="4">
        <v>8</v>
      </c>
      <c r="I508" s="136" t="str">
        <f t="shared" si="35"/>
        <v>4922615602898</v>
      </c>
      <c r="J508" s="15" t="str">
        <f t="shared" si="34"/>
        <v>ほしかれいその他</v>
      </c>
    </row>
    <row r="509" spans="2:10" ht="13.5">
      <c r="B509" s="126">
        <v>1561</v>
      </c>
      <c r="C509" s="4" t="s">
        <v>126</v>
      </c>
      <c r="D509" s="4">
        <v>2</v>
      </c>
      <c r="E509" s="4" t="str">
        <f t="shared" si="31"/>
        <v>生鮮</v>
      </c>
      <c r="F509" s="115" t="s">
        <v>639</v>
      </c>
      <c r="G509" s="4" t="s">
        <v>826</v>
      </c>
      <c r="H509" s="4">
        <v>2</v>
      </c>
      <c r="I509" s="136" t="str">
        <f t="shared" si="35"/>
        <v>4922615612002</v>
      </c>
      <c r="J509" s="15" t="str">
        <f t="shared" si="34"/>
        <v>まつかわかれい</v>
      </c>
    </row>
    <row r="510" spans="2:10" ht="13.5">
      <c r="B510" s="126">
        <v>1561</v>
      </c>
      <c r="C510" s="4" t="s">
        <v>126</v>
      </c>
      <c r="D510" s="4">
        <v>2</v>
      </c>
      <c r="E510" s="4" t="str">
        <f t="shared" si="31"/>
        <v>生鮮</v>
      </c>
      <c r="F510" s="115" t="s">
        <v>1054</v>
      </c>
      <c r="G510" s="4" t="s">
        <v>1047</v>
      </c>
      <c r="H510" s="4">
        <v>7</v>
      </c>
      <c r="I510" s="136" t="str">
        <f t="shared" si="35"/>
        <v>4922615612897</v>
      </c>
      <c r="J510" s="15" t="str">
        <f t="shared" si="34"/>
        <v>まつかわかれいその他</v>
      </c>
    </row>
    <row r="511" spans="2:10" ht="13.5">
      <c r="B511" s="126">
        <v>1562</v>
      </c>
      <c r="C511" s="4" t="s">
        <v>127</v>
      </c>
      <c r="D511" s="4">
        <v>2</v>
      </c>
      <c r="E511" s="4" t="str">
        <f t="shared" si="31"/>
        <v>生鮮</v>
      </c>
      <c r="F511" s="115" t="s">
        <v>639</v>
      </c>
      <c r="G511" s="4" t="s">
        <v>826</v>
      </c>
      <c r="H511" s="4">
        <v>1</v>
      </c>
      <c r="I511" s="136" t="str">
        <f t="shared" si="35"/>
        <v>4922615622001</v>
      </c>
      <c r="J511" s="15" t="str">
        <f t="shared" si="34"/>
        <v>みずかれい</v>
      </c>
    </row>
    <row r="512" spans="2:10" ht="13.5">
      <c r="B512" s="126">
        <v>1562</v>
      </c>
      <c r="C512" s="4" t="s">
        <v>127</v>
      </c>
      <c r="D512" s="4">
        <v>2</v>
      </c>
      <c r="E512" s="4" t="str">
        <f t="shared" si="31"/>
        <v>生鮮</v>
      </c>
      <c r="F512" s="115" t="s">
        <v>1054</v>
      </c>
      <c r="G512" s="4" t="s">
        <v>1047</v>
      </c>
      <c r="H512" s="4">
        <v>6</v>
      </c>
      <c r="I512" s="136" t="str">
        <f t="shared" si="35"/>
        <v>4922615622896</v>
      </c>
      <c r="J512" s="15" t="str">
        <f t="shared" si="34"/>
        <v>みずかれいその他</v>
      </c>
    </row>
    <row r="513" spans="2:10" ht="13.5">
      <c r="B513" s="126">
        <v>1563</v>
      </c>
      <c r="C513" s="4" t="s">
        <v>128</v>
      </c>
      <c r="D513" s="4">
        <v>2</v>
      </c>
      <c r="E513" s="4" t="str">
        <f t="shared" si="31"/>
        <v>生鮮</v>
      </c>
      <c r="F513" s="115" t="s">
        <v>639</v>
      </c>
      <c r="G513" s="4" t="s">
        <v>826</v>
      </c>
      <c r="H513" s="4">
        <v>0</v>
      </c>
      <c r="I513" s="136" t="str">
        <f aca="true" t="shared" si="36" ref="I513:I539">CONCATENATE(49226,B513,D513,F513,H513)</f>
        <v>4922615632000</v>
      </c>
      <c r="J513" s="15" t="str">
        <f t="shared" si="34"/>
        <v>めいたがれい</v>
      </c>
    </row>
    <row r="514" spans="2:10" ht="13.5">
      <c r="B514" s="126">
        <v>1563</v>
      </c>
      <c r="C514" s="4" t="s">
        <v>128</v>
      </c>
      <c r="D514" s="4">
        <v>2</v>
      </c>
      <c r="E514" s="4" t="str">
        <f t="shared" si="31"/>
        <v>生鮮</v>
      </c>
      <c r="F514" s="115" t="s">
        <v>1049</v>
      </c>
      <c r="G514" s="4" t="s">
        <v>1047</v>
      </c>
      <c r="H514" s="4">
        <v>5</v>
      </c>
      <c r="I514" s="136" t="str">
        <f t="shared" si="36"/>
        <v>4922615632895</v>
      </c>
      <c r="J514" s="15" t="str">
        <f t="shared" si="34"/>
        <v>めいたがれいその他</v>
      </c>
    </row>
    <row r="515" spans="2:10" ht="13.5">
      <c r="B515" s="126">
        <v>1564</v>
      </c>
      <c r="C515" s="4" t="s">
        <v>129</v>
      </c>
      <c r="D515" s="4">
        <v>2</v>
      </c>
      <c r="E515" s="4" t="str">
        <f t="shared" si="31"/>
        <v>生鮮</v>
      </c>
      <c r="F515" s="115" t="s">
        <v>639</v>
      </c>
      <c r="G515" s="4" t="s">
        <v>826</v>
      </c>
      <c r="H515" s="4">
        <v>9</v>
      </c>
      <c r="I515" s="136" t="str">
        <f t="shared" si="36"/>
        <v>4922615642009</v>
      </c>
      <c r="J515" s="15" t="str">
        <f t="shared" si="34"/>
        <v>おいらん</v>
      </c>
    </row>
    <row r="516" spans="2:10" ht="13.5">
      <c r="B516" s="126">
        <v>1564</v>
      </c>
      <c r="C516" s="4" t="s">
        <v>129</v>
      </c>
      <c r="D516" s="4">
        <v>2</v>
      </c>
      <c r="E516" s="4" t="str">
        <f t="shared" si="31"/>
        <v>生鮮</v>
      </c>
      <c r="F516" s="115" t="s">
        <v>1046</v>
      </c>
      <c r="G516" s="4" t="s">
        <v>1047</v>
      </c>
      <c r="H516" s="4">
        <v>4</v>
      </c>
      <c r="I516" s="136" t="str">
        <f t="shared" si="36"/>
        <v>4922615642894</v>
      </c>
      <c r="J516" s="15" t="str">
        <f t="shared" si="34"/>
        <v>おいらんその他</v>
      </c>
    </row>
    <row r="517" spans="2:10" ht="13.5">
      <c r="B517" s="126">
        <v>1564</v>
      </c>
      <c r="C517" s="4" t="s">
        <v>129</v>
      </c>
      <c r="D517" s="4">
        <v>3</v>
      </c>
      <c r="E517" s="4" t="str">
        <f t="shared" si="31"/>
        <v>冷凍</v>
      </c>
      <c r="F517" s="115" t="s">
        <v>639</v>
      </c>
      <c r="G517" s="4" t="s">
        <v>826</v>
      </c>
      <c r="H517" s="4">
        <v>6</v>
      </c>
      <c r="I517" s="136" t="str">
        <f t="shared" si="36"/>
        <v>4922615643006</v>
      </c>
      <c r="J517" s="15" t="str">
        <f t="shared" si="34"/>
        <v>冷凍おいらん</v>
      </c>
    </row>
    <row r="518" spans="2:10" ht="13.5">
      <c r="B518" s="126">
        <v>1564</v>
      </c>
      <c r="C518" s="4" t="s">
        <v>129</v>
      </c>
      <c r="D518" s="4">
        <v>3</v>
      </c>
      <c r="E518" s="4" t="str">
        <f t="shared" si="31"/>
        <v>冷凍</v>
      </c>
      <c r="F518" s="115" t="s">
        <v>1049</v>
      </c>
      <c r="G518" s="4" t="s">
        <v>1047</v>
      </c>
      <c r="H518" s="4">
        <v>1</v>
      </c>
      <c r="I518" s="136" t="str">
        <f t="shared" si="36"/>
        <v>4922615643891</v>
      </c>
      <c r="J518" s="15" t="str">
        <f t="shared" si="34"/>
        <v>冷凍おいらんその他</v>
      </c>
    </row>
    <row r="519" spans="2:10" ht="13.5">
      <c r="B519" s="126">
        <v>1565</v>
      </c>
      <c r="C519" s="4" t="s">
        <v>130</v>
      </c>
      <c r="D519" s="4">
        <v>2</v>
      </c>
      <c r="E519" s="4" t="str">
        <f t="shared" si="31"/>
        <v>生鮮</v>
      </c>
      <c r="F519" s="115" t="s">
        <v>639</v>
      </c>
      <c r="G519" s="4" t="s">
        <v>826</v>
      </c>
      <c r="H519" s="4">
        <v>8</v>
      </c>
      <c r="I519" s="136" t="str">
        <f t="shared" si="36"/>
        <v>4922615652008</v>
      </c>
      <c r="J519" s="15" t="str">
        <f t="shared" si="34"/>
        <v>やなぎむしかれい</v>
      </c>
    </row>
    <row r="520" spans="2:10" ht="13.5">
      <c r="B520" s="130">
        <v>1565</v>
      </c>
      <c r="C520" s="6" t="s">
        <v>130</v>
      </c>
      <c r="D520" s="6">
        <v>2</v>
      </c>
      <c r="E520" s="6" t="str">
        <f t="shared" si="31"/>
        <v>生鮮</v>
      </c>
      <c r="F520" s="120" t="s">
        <v>1054</v>
      </c>
      <c r="G520" s="6" t="s">
        <v>1047</v>
      </c>
      <c r="H520" s="6">
        <v>3</v>
      </c>
      <c r="I520" s="325" t="str">
        <f t="shared" si="36"/>
        <v>4922615652893</v>
      </c>
      <c r="J520" s="15" t="str">
        <f t="shared" si="34"/>
        <v>やなぎむしかれいその他</v>
      </c>
    </row>
    <row r="521" spans="2:10" ht="13.5">
      <c r="B521" s="127">
        <v>1640</v>
      </c>
      <c r="C521" s="3" t="s">
        <v>33</v>
      </c>
      <c r="D521" s="2"/>
      <c r="E521" s="2">
        <f t="shared" si="31"/>
      </c>
      <c r="F521" s="118"/>
      <c r="G521" s="2"/>
      <c r="H521" s="2"/>
      <c r="I521" s="135"/>
      <c r="J521" s="2"/>
    </row>
    <row r="522" spans="2:10" ht="13.5">
      <c r="B522" s="126">
        <v>1641</v>
      </c>
      <c r="C522" s="4" t="s">
        <v>131</v>
      </c>
      <c r="D522" s="4">
        <v>2</v>
      </c>
      <c r="E522" s="4" t="str">
        <f t="shared" si="31"/>
        <v>生鮮</v>
      </c>
      <c r="F522" s="115" t="s">
        <v>639</v>
      </c>
      <c r="G522" s="4" t="s">
        <v>826</v>
      </c>
      <c r="H522" s="4">
        <v>7</v>
      </c>
      <c r="I522" s="136" t="str">
        <f t="shared" si="36"/>
        <v>4922616412007</v>
      </c>
      <c r="J522" s="15" t="str">
        <f>CONCATENATE(IF(D522=2,"",E522),C522,IF(F522="00",,G522))</f>
        <v>あかしたびらめ</v>
      </c>
    </row>
    <row r="523" spans="2:10" ht="13.5">
      <c r="B523" s="126">
        <v>1641</v>
      </c>
      <c r="C523" s="4" t="s">
        <v>131</v>
      </c>
      <c r="D523" s="4">
        <v>2</v>
      </c>
      <c r="E523" s="4" t="str">
        <f t="shared" si="31"/>
        <v>生鮮</v>
      </c>
      <c r="F523" s="115" t="s">
        <v>1049</v>
      </c>
      <c r="G523" s="4" t="s">
        <v>1047</v>
      </c>
      <c r="H523" s="4">
        <v>2</v>
      </c>
      <c r="I523" s="136" t="str">
        <f t="shared" si="36"/>
        <v>4922616412892</v>
      </c>
      <c r="J523" s="15" t="str">
        <f aca="true" t="shared" si="37" ref="J523:J531">CONCATENATE(IF(D523=2,"",E523),C523,IF(F523="00",,G523))</f>
        <v>あかしたびらめその他</v>
      </c>
    </row>
    <row r="524" spans="2:10" ht="13.5">
      <c r="B524" s="126">
        <v>1642</v>
      </c>
      <c r="C524" s="4" t="s">
        <v>132</v>
      </c>
      <c r="D524" s="4">
        <v>2</v>
      </c>
      <c r="E524" s="4" t="str">
        <f t="shared" si="31"/>
        <v>生鮮</v>
      </c>
      <c r="F524" s="115" t="s">
        <v>639</v>
      </c>
      <c r="G524" s="4" t="s">
        <v>826</v>
      </c>
      <c r="H524" s="4">
        <v>6</v>
      </c>
      <c r="I524" s="136" t="str">
        <f t="shared" si="36"/>
        <v>4922616422006</v>
      </c>
      <c r="J524" s="15" t="str">
        <f t="shared" si="37"/>
        <v>くろしたびらめ</v>
      </c>
    </row>
    <row r="525" spans="2:10" ht="13.5">
      <c r="B525" s="126">
        <v>1642</v>
      </c>
      <c r="C525" s="4" t="s">
        <v>132</v>
      </c>
      <c r="D525" s="4">
        <v>2</v>
      </c>
      <c r="E525" s="4" t="str">
        <f t="shared" si="31"/>
        <v>生鮮</v>
      </c>
      <c r="F525" s="115" t="s">
        <v>1046</v>
      </c>
      <c r="G525" s="4" t="s">
        <v>1047</v>
      </c>
      <c r="H525" s="4">
        <v>1</v>
      </c>
      <c r="I525" s="136" t="str">
        <f t="shared" si="36"/>
        <v>4922616422891</v>
      </c>
      <c r="J525" s="15" t="str">
        <f t="shared" si="37"/>
        <v>くろしたびらめその他</v>
      </c>
    </row>
    <row r="526" spans="2:10" ht="13.5">
      <c r="B526" s="126">
        <v>1643</v>
      </c>
      <c r="C526" s="4" t="s">
        <v>133</v>
      </c>
      <c r="D526" s="4">
        <v>2</v>
      </c>
      <c r="E526" s="4" t="str">
        <f t="shared" si="31"/>
        <v>生鮮</v>
      </c>
      <c r="F526" s="115" t="s">
        <v>639</v>
      </c>
      <c r="G526" s="4" t="s">
        <v>826</v>
      </c>
      <c r="H526" s="4">
        <v>5</v>
      </c>
      <c r="I526" s="136" t="str">
        <f t="shared" si="36"/>
        <v>4922616432005</v>
      </c>
      <c r="J526" s="15" t="str">
        <f t="shared" si="37"/>
        <v>しまうしのした</v>
      </c>
    </row>
    <row r="527" spans="2:10" ht="13.5">
      <c r="B527" s="126">
        <v>1643</v>
      </c>
      <c r="C527" s="4" t="s">
        <v>133</v>
      </c>
      <c r="D527" s="4">
        <v>2</v>
      </c>
      <c r="E527" s="4" t="str">
        <f t="shared" si="31"/>
        <v>生鮮</v>
      </c>
      <c r="F527" s="115" t="s">
        <v>1046</v>
      </c>
      <c r="G527" s="4" t="s">
        <v>1047</v>
      </c>
      <c r="H527" s="4">
        <v>0</v>
      </c>
      <c r="I527" s="136" t="str">
        <f t="shared" si="36"/>
        <v>4922616432890</v>
      </c>
      <c r="J527" s="15" t="str">
        <f t="shared" si="37"/>
        <v>しまうしのしたその他</v>
      </c>
    </row>
    <row r="528" spans="2:10" ht="13.5">
      <c r="B528" s="126">
        <v>1644</v>
      </c>
      <c r="C528" s="4" t="s">
        <v>134</v>
      </c>
      <c r="D528" s="4">
        <v>2</v>
      </c>
      <c r="E528" s="4" t="str">
        <f t="shared" si="31"/>
        <v>生鮮</v>
      </c>
      <c r="F528" s="115" t="s">
        <v>639</v>
      </c>
      <c r="G528" s="4" t="s">
        <v>826</v>
      </c>
      <c r="H528" s="4">
        <v>4</v>
      </c>
      <c r="I528" s="136" t="str">
        <f t="shared" si="36"/>
        <v>4922616442004</v>
      </c>
      <c r="J528" s="15" t="str">
        <f t="shared" si="37"/>
        <v>ドーバーソール</v>
      </c>
    </row>
    <row r="529" spans="2:10" ht="13.5">
      <c r="B529" s="126">
        <v>1644</v>
      </c>
      <c r="C529" s="4" t="s">
        <v>134</v>
      </c>
      <c r="D529" s="4">
        <v>2</v>
      </c>
      <c r="E529" s="4" t="str">
        <f t="shared" si="31"/>
        <v>生鮮</v>
      </c>
      <c r="F529" s="115" t="s">
        <v>1046</v>
      </c>
      <c r="G529" s="4" t="s">
        <v>1047</v>
      </c>
      <c r="H529" s="4">
        <v>9</v>
      </c>
      <c r="I529" s="136" t="str">
        <f t="shared" si="36"/>
        <v>4922616442899</v>
      </c>
      <c r="J529" s="15" t="str">
        <f t="shared" si="37"/>
        <v>ドーバーソールその他</v>
      </c>
    </row>
    <row r="530" spans="2:10" ht="13.5">
      <c r="B530" s="126">
        <v>1644</v>
      </c>
      <c r="C530" s="4" t="s">
        <v>134</v>
      </c>
      <c r="D530" s="4">
        <v>3</v>
      </c>
      <c r="E530" s="4" t="str">
        <f t="shared" si="31"/>
        <v>冷凍</v>
      </c>
      <c r="F530" s="115" t="s">
        <v>639</v>
      </c>
      <c r="G530" s="4" t="s">
        <v>826</v>
      </c>
      <c r="H530" s="4">
        <v>1</v>
      </c>
      <c r="I530" s="136" t="str">
        <f t="shared" si="36"/>
        <v>4922616443001</v>
      </c>
      <c r="J530" s="15" t="str">
        <f t="shared" si="37"/>
        <v>冷凍ドーバーソール</v>
      </c>
    </row>
    <row r="531" spans="2:10" ht="13.5">
      <c r="B531" s="130">
        <v>1644</v>
      </c>
      <c r="C531" s="6" t="s">
        <v>134</v>
      </c>
      <c r="D531" s="6">
        <v>3</v>
      </c>
      <c r="E531" s="6" t="str">
        <f t="shared" si="31"/>
        <v>冷凍</v>
      </c>
      <c r="F531" s="120" t="s">
        <v>1046</v>
      </c>
      <c r="G531" s="6" t="s">
        <v>1047</v>
      </c>
      <c r="H531" s="6">
        <v>6</v>
      </c>
      <c r="I531" s="325" t="str">
        <f t="shared" si="36"/>
        <v>4922616443896</v>
      </c>
      <c r="J531" s="15" t="str">
        <f t="shared" si="37"/>
        <v>冷凍ドーバーソールその他</v>
      </c>
    </row>
    <row r="532" spans="2:10" ht="13.5">
      <c r="B532" s="127">
        <v>1680</v>
      </c>
      <c r="C532" s="3" t="s">
        <v>13</v>
      </c>
      <c r="D532" s="2"/>
      <c r="E532" s="2">
        <f t="shared" si="31"/>
      </c>
      <c r="F532" s="118"/>
      <c r="G532" s="2"/>
      <c r="H532" s="2"/>
      <c r="I532" s="135"/>
      <c r="J532" s="2"/>
    </row>
    <row r="533" spans="2:10" ht="13.5">
      <c r="B533" s="126">
        <v>1681</v>
      </c>
      <c r="C533" s="4" t="s">
        <v>135</v>
      </c>
      <c r="D533" s="4">
        <v>2</v>
      </c>
      <c r="E533" s="4" t="str">
        <f t="shared" si="31"/>
        <v>生鮮</v>
      </c>
      <c r="F533" s="115" t="s">
        <v>639</v>
      </c>
      <c r="G533" s="4" t="s">
        <v>826</v>
      </c>
      <c r="H533" s="4">
        <v>5</v>
      </c>
      <c r="I533" s="136" t="str">
        <f t="shared" si="36"/>
        <v>4922616812005</v>
      </c>
      <c r="J533" s="15" t="str">
        <f>CONCATENATE(IF(D533=2,"",E533),C533,IF(F533="00",,G533))</f>
        <v>まだら</v>
      </c>
    </row>
    <row r="534" spans="2:10" ht="13.5">
      <c r="B534" s="126">
        <v>1681</v>
      </c>
      <c r="C534" s="4" t="s">
        <v>135</v>
      </c>
      <c r="D534" s="4">
        <v>2</v>
      </c>
      <c r="E534" s="4" t="str">
        <f t="shared" si="31"/>
        <v>生鮮</v>
      </c>
      <c r="F534" s="115" t="s">
        <v>1046</v>
      </c>
      <c r="G534" s="4" t="s">
        <v>1047</v>
      </c>
      <c r="H534" s="4">
        <v>0</v>
      </c>
      <c r="I534" s="136" t="str">
        <f t="shared" si="36"/>
        <v>4922616812890</v>
      </c>
      <c r="J534" s="15" t="str">
        <f aca="true" t="shared" si="38" ref="J534:J556">CONCATENATE(IF(D534=2,"",E534),C534,IF(F534="00",,G534))</f>
        <v>まだらその他</v>
      </c>
    </row>
    <row r="535" spans="2:10" ht="13.5">
      <c r="B535" s="316">
        <v>1682</v>
      </c>
      <c r="C535" s="21" t="s">
        <v>344</v>
      </c>
      <c r="D535" s="4">
        <v>2</v>
      </c>
      <c r="E535" s="4" t="str">
        <f t="shared" si="31"/>
        <v>生鮮</v>
      </c>
      <c r="F535" s="115" t="s">
        <v>639</v>
      </c>
      <c r="G535" s="4" t="s">
        <v>826</v>
      </c>
      <c r="H535" s="4">
        <v>4</v>
      </c>
      <c r="I535" s="136" t="str">
        <f t="shared" si="36"/>
        <v>4922616822004</v>
      </c>
      <c r="J535" s="15" t="str">
        <f t="shared" si="38"/>
        <v>こまい</v>
      </c>
    </row>
    <row r="536" spans="2:10" ht="13.5">
      <c r="B536" s="316">
        <v>1682</v>
      </c>
      <c r="C536" s="21" t="s">
        <v>344</v>
      </c>
      <c r="D536" s="4">
        <v>2</v>
      </c>
      <c r="E536" s="4" t="str">
        <f t="shared" si="31"/>
        <v>生鮮</v>
      </c>
      <c r="F536" s="115" t="s">
        <v>1048</v>
      </c>
      <c r="G536" s="4" t="s">
        <v>1047</v>
      </c>
      <c r="H536" s="4">
        <v>9</v>
      </c>
      <c r="I536" s="136" t="str">
        <f t="shared" si="36"/>
        <v>4922616822899</v>
      </c>
      <c r="J536" s="15" t="str">
        <f t="shared" si="38"/>
        <v>こまいその他</v>
      </c>
    </row>
    <row r="537" spans="2:10" ht="13.5">
      <c r="B537" s="316">
        <v>1683</v>
      </c>
      <c r="C537" s="21" t="s">
        <v>345</v>
      </c>
      <c r="D537" s="4">
        <v>2</v>
      </c>
      <c r="E537" s="4" t="str">
        <f t="shared" si="31"/>
        <v>生鮮</v>
      </c>
      <c r="F537" s="115" t="s">
        <v>639</v>
      </c>
      <c r="G537" s="4" t="s">
        <v>826</v>
      </c>
      <c r="H537" s="4">
        <v>3</v>
      </c>
      <c r="I537" s="136" t="str">
        <f t="shared" si="36"/>
        <v>4922616832003</v>
      </c>
      <c r="J537" s="15" t="str">
        <f t="shared" si="38"/>
        <v>しろいとだら</v>
      </c>
    </row>
    <row r="538" spans="2:10" ht="13.5">
      <c r="B538" s="316">
        <v>1683</v>
      </c>
      <c r="C538" s="21" t="s">
        <v>345</v>
      </c>
      <c r="D538" s="4">
        <v>2</v>
      </c>
      <c r="E538" s="4" t="str">
        <f t="shared" si="31"/>
        <v>生鮮</v>
      </c>
      <c r="F538" s="115" t="s">
        <v>1046</v>
      </c>
      <c r="G538" s="4" t="s">
        <v>1047</v>
      </c>
      <c r="H538" s="4">
        <v>8</v>
      </c>
      <c r="I538" s="136" t="str">
        <f t="shared" si="36"/>
        <v>4922616832898</v>
      </c>
      <c r="J538" s="15" t="str">
        <f t="shared" si="38"/>
        <v>しろいとだらその他</v>
      </c>
    </row>
    <row r="539" spans="2:10" ht="13.5">
      <c r="B539" s="316">
        <v>1684</v>
      </c>
      <c r="C539" s="21" t="s">
        <v>346</v>
      </c>
      <c r="D539" s="4">
        <v>2</v>
      </c>
      <c r="E539" s="4" t="str">
        <f t="shared" si="31"/>
        <v>生鮮</v>
      </c>
      <c r="F539" s="115" t="s">
        <v>639</v>
      </c>
      <c r="G539" s="4" t="s">
        <v>826</v>
      </c>
      <c r="H539" s="4">
        <v>2</v>
      </c>
      <c r="I539" s="136" t="str">
        <f t="shared" si="36"/>
        <v>4922616842002</v>
      </c>
      <c r="J539" s="15" t="str">
        <f t="shared" si="38"/>
        <v>すけそうたら</v>
      </c>
    </row>
    <row r="540" spans="2:10" ht="13.5">
      <c r="B540" s="316">
        <v>1684</v>
      </c>
      <c r="C540" s="21" t="s">
        <v>346</v>
      </c>
      <c r="D540" s="4">
        <v>2</v>
      </c>
      <c r="E540" s="4" t="str">
        <f t="shared" si="31"/>
        <v>生鮮</v>
      </c>
      <c r="F540" s="115" t="s">
        <v>1049</v>
      </c>
      <c r="G540" s="4" t="s">
        <v>1047</v>
      </c>
      <c r="H540" s="4">
        <v>7</v>
      </c>
      <c r="I540" s="136" t="str">
        <f aca="true" t="shared" si="39" ref="I540:I556">CONCATENATE(49226,B540,D540,F540,H540)</f>
        <v>4922616842897</v>
      </c>
      <c r="J540" s="15" t="str">
        <f t="shared" si="38"/>
        <v>すけそうたらその他</v>
      </c>
    </row>
    <row r="541" spans="2:10" ht="13.5">
      <c r="B541" s="316">
        <v>1685</v>
      </c>
      <c r="C541" s="21" t="s">
        <v>347</v>
      </c>
      <c r="D541" s="4">
        <v>2</v>
      </c>
      <c r="E541" s="4" t="str">
        <f t="shared" si="31"/>
        <v>生鮮</v>
      </c>
      <c r="F541" s="115" t="s">
        <v>639</v>
      </c>
      <c r="G541" s="4" t="s">
        <v>826</v>
      </c>
      <c r="H541" s="4">
        <v>1</v>
      </c>
      <c r="I541" s="136" t="str">
        <f t="shared" si="39"/>
        <v>4922616852001</v>
      </c>
      <c r="J541" s="15" t="str">
        <f t="shared" si="38"/>
        <v>ミナミダラ</v>
      </c>
    </row>
    <row r="542" spans="2:10" ht="13.5">
      <c r="B542" s="316">
        <v>1685</v>
      </c>
      <c r="C542" s="21" t="s">
        <v>347</v>
      </c>
      <c r="D542" s="4">
        <v>2</v>
      </c>
      <c r="E542" s="4" t="str">
        <f t="shared" si="31"/>
        <v>生鮮</v>
      </c>
      <c r="F542" s="115" t="s">
        <v>1046</v>
      </c>
      <c r="G542" s="4" t="s">
        <v>1047</v>
      </c>
      <c r="H542" s="4">
        <v>6</v>
      </c>
      <c r="I542" s="136" t="str">
        <f t="shared" si="39"/>
        <v>4922616852896</v>
      </c>
      <c r="J542" s="15" t="str">
        <f t="shared" si="38"/>
        <v>ミナミダラその他</v>
      </c>
    </row>
    <row r="543" spans="2:10" ht="13.5">
      <c r="B543" s="316">
        <v>1686</v>
      </c>
      <c r="C543" s="21" t="s">
        <v>348</v>
      </c>
      <c r="D543" s="4">
        <v>2</v>
      </c>
      <c r="E543" s="4" t="str">
        <f t="shared" si="31"/>
        <v>生鮮</v>
      </c>
      <c r="F543" s="115" t="s">
        <v>639</v>
      </c>
      <c r="G543" s="4" t="s">
        <v>826</v>
      </c>
      <c r="H543" s="4">
        <v>0</v>
      </c>
      <c r="I543" s="136" t="str">
        <f t="shared" si="39"/>
        <v>4922616862000</v>
      </c>
      <c r="J543" s="15" t="str">
        <f t="shared" si="38"/>
        <v>ちこたら</v>
      </c>
    </row>
    <row r="544" spans="2:10" ht="13.5">
      <c r="B544" s="316">
        <v>1686</v>
      </c>
      <c r="C544" s="21" t="s">
        <v>348</v>
      </c>
      <c r="D544" s="4">
        <v>2</v>
      </c>
      <c r="E544" s="4" t="str">
        <f t="shared" si="31"/>
        <v>生鮮</v>
      </c>
      <c r="F544" s="115" t="s">
        <v>1048</v>
      </c>
      <c r="G544" s="4" t="s">
        <v>1047</v>
      </c>
      <c r="H544" s="4">
        <v>5</v>
      </c>
      <c r="I544" s="136" t="str">
        <f t="shared" si="39"/>
        <v>4922616862895</v>
      </c>
      <c r="J544" s="15" t="str">
        <f t="shared" si="38"/>
        <v>ちこたらその他</v>
      </c>
    </row>
    <row r="545" spans="2:10" ht="13.5">
      <c r="B545" s="316">
        <v>1687</v>
      </c>
      <c r="C545" s="21" t="s">
        <v>136</v>
      </c>
      <c r="D545" s="4">
        <v>2</v>
      </c>
      <c r="E545" s="4" t="str">
        <f t="shared" si="31"/>
        <v>生鮮</v>
      </c>
      <c r="F545" s="115" t="s">
        <v>639</v>
      </c>
      <c r="G545" s="4" t="s">
        <v>826</v>
      </c>
      <c r="H545" s="4">
        <v>9</v>
      </c>
      <c r="I545" s="136" t="str">
        <f t="shared" si="39"/>
        <v>4922616872009</v>
      </c>
      <c r="J545" s="15" t="str">
        <f t="shared" si="38"/>
        <v>ひげだら</v>
      </c>
    </row>
    <row r="546" spans="2:10" ht="13.5">
      <c r="B546" s="316">
        <v>1687</v>
      </c>
      <c r="C546" s="21" t="s">
        <v>136</v>
      </c>
      <c r="D546" s="4">
        <v>2</v>
      </c>
      <c r="E546" s="4" t="str">
        <f t="shared" si="31"/>
        <v>生鮮</v>
      </c>
      <c r="F546" s="115" t="s">
        <v>1046</v>
      </c>
      <c r="G546" s="4" t="s">
        <v>1047</v>
      </c>
      <c r="H546" s="4">
        <v>4</v>
      </c>
      <c r="I546" s="136" t="str">
        <f t="shared" si="39"/>
        <v>4922616872894</v>
      </c>
      <c r="J546" s="15" t="str">
        <f t="shared" si="38"/>
        <v>ひげだらその他</v>
      </c>
    </row>
    <row r="547" spans="2:10" ht="13.5">
      <c r="B547" s="316">
        <v>1688</v>
      </c>
      <c r="C547" s="21" t="s">
        <v>349</v>
      </c>
      <c r="D547" s="4">
        <v>2</v>
      </c>
      <c r="E547" s="4" t="str">
        <f t="shared" si="31"/>
        <v>生鮮</v>
      </c>
      <c r="F547" s="115" t="s">
        <v>639</v>
      </c>
      <c r="G547" s="4" t="s">
        <v>826</v>
      </c>
      <c r="H547" s="4">
        <v>8</v>
      </c>
      <c r="I547" s="136" t="str">
        <f t="shared" si="39"/>
        <v>4922616882008</v>
      </c>
      <c r="J547" s="15" t="str">
        <f t="shared" si="38"/>
        <v>ひめだら</v>
      </c>
    </row>
    <row r="548" spans="2:10" ht="13.5">
      <c r="B548" s="316">
        <v>1688</v>
      </c>
      <c r="C548" s="21" t="s">
        <v>349</v>
      </c>
      <c r="D548" s="4">
        <v>2</v>
      </c>
      <c r="E548" s="4" t="str">
        <f t="shared" si="31"/>
        <v>生鮮</v>
      </c>
      <c r="F548" s="115" t="s">
        <v>1046</v>
      </c>
      <c r="G548" s="4" t="s">
        <v>1047</v>
      </c>
      <c r="H548" s="4">
        <v>3</v>
      </c>
      <c r="I548" s="136" t="str">
        <f t="shared" si="39"/>
        <v>4922616882893</v>
      </c>
      <c r="J548" s="15" t="str">
        <f t="shared" si="38"/>
        <v>ひめだらその他</v>
      </c>
    </row>
    <row r="549" spans="2:10" ht="13.5">
      <c r="B549" s="316">
        <v>1689</v>
      </c>
      <c r="C549" s="4" t="s">
        <v>137</v>
      </c>
      <c r="D549" s="4">
        <v>2</v>
      </c>
      <c r="E549" s="4" t="str">
        <f t="shared" si="31"/>
        <v>生鮮</v>
      </c>
      <c r="F549" s="115" t="s">
        <v>639</v>
      </c>
      <c r="G549" s="4" t="s">
        <v>826</v>
      </c>
      <c r="H549" s="4">
        <v>7</v>
      </c>
      <c r="I549" s="136" t="str">
        <f t="shared" si="39"/>
        <v>4922616892007</v>
      </c>
      <c r="J549" s="15" t="str">
        <f t="shared" si="38"/>
        <v>メルルーサ</v>
      </c>
    </row>
    <row r="550" spans="2:10" ht="13.5">
      <c r="B550" s="316">
        <v>1689</v>
      </c>
      <c r="C550" s="4" t="s">
        <v>137</v>
      </c>
      <c r="D550" s="4">
        <v>2</v>
      </c>
      <c r="E550" s="4" t="str">
        <f t="shared" si="31"/>
        <v>生鮮</v>
      </c>
      <c r="F550" s="115" t="s">
        <v>1048</v>
      </c>
      <c r="G550" s="4" t="s">
        <v>1047</v>
      </c>
      <c r="H550" s="4">
        <v>2</v>
      </c>
      <c r="I550" s="136" t="str">
        <f t="shared" si="39"/>
        <v>4922616892892</v>
      </c>
      <c r="J550" s="15" t="str">
        <f t="shared" si="38"/>
        <v>メルルーサその他</v>
      </c>
    </row>
    <row r="551" spans="2:10" ht="13.5">
      <c r="B551" s="316">
        <v>1689</v>
      </c>
      <c r="C551" s="4" t="s">
        <v>137</v>
      </c>
      <c r="D551" s="4">
        <v>3</v>
      </c>
      <c r="E551" s="4" t="str">
        <f t="shared" si="31"/>
        <v>冷凍</v>
      </c>
      <c r="F551" s="115" t="s">
        <v>639</v>
      </c>
      <c r="G551" s="4" t="s">
        <v>826</v>
      </c>
      <c r="H551" s="4">
        <v>4</v>
      </c>
      <c r="I551" s="136" t="str">
        <f t="shared" si="39"/>
        <v>4922616893004</v>
      </c>
      <c r="J551" s="15" t="str">
        <f t="shared" si="38"/>
        <v>冷凍メルルーサ</v>
      </c>
    </row>
    <row r="552" spans="2:10" ht="13.5">
      <c r="B552" s="316">
        <v>1689</v>
      </c>
      <c r="C552" s="4" t="s">
        <v>137</v>
      </c>
      <c r="D552" s="4">
        <v>3</v>
      </c>
      <c r="E552" s="4" t="str">
        <f t="shared" si="31"/>
        <v>冷凍</v>
      </c>
      <c r="F552" s="115" t="s">
        <v>1046</v>
      </c>
      <c r="G552" s="4" t="s">
        <v>1047</v>
      </c>
      <c r="H552" s="4">
        <v>9</v>
      </c>
      <c r="I552" s="136" t="str">
        <f t="shared" si="39"/>
        <v>4922616893899</v>
      </c>
      <c r="J552" s="15" t="str">
        <f t="shared" si="38"/>
        <v>冷凍メルルーサその他</v>
      </c>
    </row>
    <row r="553" spans="2:10" ht="13.5">
      <c r="B553" s="126">
        <v>1690</v>
      </c>
      <c r="C553" s="4" t="s">
        <v>138</v>
      </c>
      <c r="D553" s="4">
        <v>2</v>
      </c>
      <c r="E553" s="4" t="str">
        <f t="shared" si="31"/>
        <v>生鮮</v>
      </c>
      <c r="F553" s="115" t="s">
        <v>639</v>
      </c>
      <c r="G553" s="4" t="s">
        <v>826</v>
      </c>
      <c r="H553" s="4">
        <v>3</v>
      </c>
      <c r="I553" s="136" t="str">
        <f t="shared" si="39"/>
        <v>4922616902003</v>
      </c>
      <c r="J553" s="15" t="str">
        <f t="shared" si="38"/>
        <v>ホキ</v>
      </c>
    </row>
    <row r="554" spans="2:10" ht="13.5">
      <c r="B554" s="126">
        <v>1690</v>
      </c>
      <c r="C554" s="4" t="s">
        <v>138</v>
      </c>
      <c r="D554" s="4">
        <v>2</v>
      </c>
      <c r="E554" s="4" t="str">
        <f t="shared" si="31"/>
        <v>生鮮</v>
      </c>
      <c r="F554" s="115" t="s">
        <v>1049</v>
      </c>
      <c r="G554" s="4" t="s">
        <v>1047</v>
      </c>
      <c r="H554" s="4">
        <v>8</v>
      </c>
      <c r="I554" s="136" t="str">
        <f t="shared" si="39"/>
        <v>4922616902898</v>
      </c>
      <c r="J554" s="15" t="str">
        <f t="shared" si="38"/>
        <v>ホキその他</v>
      </c>
    </row>
    <row r="555" spans="2:10" ht="13.5">
      <c r="B555" s="126">
        <v>1690</v>
      </c>
      <c r="C555" s="4" t="s">
        <v>138</v>
      </c>
      <c r="D555" s="4">
        <v>3</v>
      </c>
      <c r="E555" s="4" t="str">
        <f t="shared" si="31"/>
        <v>冷凍</v>
      </c>
      <c r="F555" s="115" t="s">
        <v>639</v>
      </c>
      <c r="G555" s="4" t="s">
        <v>826</v>
      </c>
      <c r="H555" s="4">
        <v>0</v>
      </c>
      <c r="I555" s="136" t="str">
        <f t="shared" si="39"/>
        <v>4922616903000</v>
      </c>
      <c r="J555" s="15" t="str">
        <f t="shared" si="38"/>
        <v>冷凍ホキ</v>
      </c>
    </row>
    <row r="556" spans="2:10" ht="13.5">
      <c r="B556" s="130">
        <v>1690</v>
      </c>
      <c r="C556" s="6" t="s">
        <v>138</v>
      </c>
      <c r="D556" s="6">
        <v>3</v>
      </c>
      <c r="E556" s="6" t="str">
        <f t="shared" si="31"/>
        <v>冷凍</v>
      </c>
      <c r="F556" s="120" t="s">
        <v>1046</v>
      </c>
      <c r="G556" s="6" t="s">
        <v>1047</v>
      </c>
      <c r="H556" s="6">
        <v>5</v>
      </c>
      <c r="I556" s="325" t="str">
        <f t="shared" si="39"/>
        <v>4922616903895</v>
      </c>
      <c r="J556" s="15" t="str">
        <f t="shared" si="38"/>
        <v>冷凍ホキその他</v>
      </c>
    </row>
    <row r="557" spans="2:10" ht="13.5">
      <c r="B557" s="127">
        <v>1740</v>
      </c>
      <c r="C557" s="3" t="s">
        <v>14</v>
      </c>
      <c r="D557" s="2"/>
      <c r="E557" s="2">
        <f t="shared" si="31"/>
      </c>
      <c r="F557" s="118"/>
      <c r="G557" s="2"/>
      <c r="H557" s="2"/>
      <c r="I557" s="135"/>
      <c r="J557" s="2"/>
    </row>
    <row r="558" spans="2:10" ht="13.5">
      <c r="B558" s="126">
        <v>1741</v>
      </c>
      <c r="C558" s="4" t="s">
        <v>14</v>
      </c>
      <c r="D558" s="4">
        <v>2</v>
      </c>
      <c r="E558" s="4" t="str">
        <f aca="true" t="shared" si="40" ref="E558:E564">IF(D558=1,"活",IF(D558=2,"生鮮",IF(D558=3,"冷凍",IF(D558=4,"解凍",""))))</f>
        <v>生鮮</v>
      </c>
      <c r="F558" s="115" t="s">
        <v>639</v>
      </c>
      <c r="G558" s="4" t="s">
        <v>826</v>
      </c>
      <c r="H558" s="4">
        <v>6</v>
      </c>
      <c r="I558" s="136" t="str">
        <f aca="true" t="shared" si="41" ref="I558:I563">CONCATENATE(49226,B558,D558,F558,H558)</f>
        <v>4922617412006</v>
      </c>
      <c r="J558" s="15" t="str">
        <f aca="true" t="shared" si="42" ref="J558:J563">CONCATENATE(IF(D558=2,"",E558),C558,IF(F558="00",,G558))</f>
        <v>ぎんだら</v>
      </c>
    </row>
    <row r="559" spans="2:10" ht="13.5">
      <c r="B559" s="126">
        <v>1741</v>
      </c>
      <c r="C559" s="4" t="s">
        <v>14</v>
      </c>
      <c r="D559" s="4">
        <v>2</v>
      </c>
      <c r="E559" s="4" t="str">
        <f t="shared" si="40"/>
        <v>生鮮</v>
      </c>
      <c r="F559" s="115" t="s">
        <v>1046</v>
      </c>
      <c r="G559" s="4" t="s">
        <v>1047</v>
      </c>
      <c r="H559" s="4">
        <v>1</v>
      </c>
      <c r="I559" s="136" t="str">
        <f t="shared" si="41"/>
        <v>4922617412891</v>
      </c>
      <c r="J559" s="15" t="str">
        <f t="shared" si="42"/>
        <v>ぎんだらその他</v>
      </c>
    </row>
    <row r="560" spans="2:10" ht="13.5">
      <c r="B560" s="126">
        <v>1741</v>
      </c>
      <c r="C560" s="4" t="s">
        <v>14</v>
      </c>
      <c r="D560" s="4">
        <v>3</v>
      </c>
      <c r="E560" s="4" t="str">
        <f t="shared" si="40"/>
        <v>冷凍</v>
      </c>
      <c r="F560" s="115" t="s">
        <v>639</v>
      </c>
      <c r="G560" s="4" t="s">
        <v>826</v>
      </c>
      <c r="H560" s="4">
        <v>3</v>
      </c>
      <c r="I560" s="136" t="str">
        <f t="shared" si="41"/>
        <v>4922617413003</v>
      </c>
      <c r="J560" s="15" t="str">
        <f t="shared" si="42"/>
        <v>冷凍ぎんだら</v>
      </c>
    </row>
    <row r="561" spans="2:10" ht="13.5">
      <c r="B561" s="126">
        <v>1741</v>
      </c>
      <c r="C561" s="4" t="s">
        <v>14</v>
      </c>
      <c r="D561" s="4">
        <v>3</v>
      </c>
      <c r="E561" s="4" t="str">
        <f t="shared" si="40"/>
        <v>冷凍</v>
      </c>
      <c r="F561" s="115" t="s">
        <v>1049</v>
      </c>
      <c r="G561" s="4" t="s">
        <v>1047</v>
      </c>
      <c r="H561" s="4">
        <v>8</v>
      </c>
      <c r="I561" s="136" t="str">
        <f t="shared" si="41"/>
        <v>4922617413898</v>
      </c>
      <c r="J561" s="15" t="str">
        <f t="shared" si="42"/>
        <v>冷凍ぎんだらその他</v>
      </c>
    </row>
    <row r="562" spans="2:10" ht="13.5">
      <c r="B562" s="316">
        <v>1742</v>
      </c>
      <c r="C562" s="21" t="s">
        <v>350</v>
      </c>
      <c r="D562" s="4">
        <v>2</v>
      </c>
      <c r="E562" s="4" t="str">
        <f t="shared" si="40"/>
        <v>生鮮</v>
      </c>
      <c r="F562" s="115" t="s">
        <v>639</v>
      </c>
      <c r="G562" s="4" t="s">
        <v>826</v>
      </c>
      <c r="H562" s="4">
        <v>5</v>
      </c>
      <c r="I562" s="136" t="str">
        <f t="shared" si="41"/>
        <v>4922617422005</v>
      </c>
      <c r="J562" s="15" t="str">
        <f t="shared" si="42"/>
        <v>くろうお</v>
      </c>
    </row>
    <row r="563" spans="2:10" ht="13.5">
      <c r="B563" s="327">
        <v>1742</v>
      </c>
      <c r="C563" s="23" t="s">
        <v>350</v>
      </c>
      <c r="D563" s="6">
        <v>2</v>
      </c>
      <c r="E563" s="6" t="str">
        <f t="shared" si="40"/>
        <v>生鮮</v>
      </c>
      <c r="F563" s="120" t="s">
        <v>1049</v>
      </c>
      <c r="G563" s="6" t="s">
        <v>1047</v>
      </c>
      <c r="H563" s="6">
        <v>0</v>
      </c>
      <c r="I563" s="325" t="str">
        <f t="shared" si="41"/>
        <v>4922617422890</v>
      </c>
      <c r="J563" s="15" t="str">
        <f t="shared" si="42"/>
        <v>くろうおその他</v>
      </c>
    </row>
    <row r="564" spans="2:10" ht="13.5">
      <c r="B564" s="127">
        <v>1780</v>
      </c>
      <c r="C564" s="3" t="s">
        <v>15</v>
      </c>
      <c r="D564" s="2"/>
      <c r="E564" s="2">
        <f t="shared" si="40"/>
      </c>
      <c r="F564" s="118"/>
      <c r="G564" s="2"/>
      <c r="H564" s="2"/>
      <c r="I564" s="135"/>
      <c r="J564" s="2"/>
    </row>
    <row r="565" spans="2:10" ht="13.5">
      <c r="B565" s="126">
        <v>1781</v>
      </c>
      <c r="C565" s="4" t="s">
        <v>139</v>
      </c>
      <c r="D565" s="4">
        <v>2</v>
      </c>
      <c r="E565" s="4" t="str">
        <f aca="true" t="shared" si="43" ref="E565:E686">IF(D565=1,"活",IF(D565=2,"生鮮",IF(D565=3,"冷凍",IF(D565=4,"解凍",""))))</f>
        <v>生鮮</v>
      </c>
      <c r="F565" s="115" t="s">
        <v>639</v>
      </c>
      <c r="G565" s="4" t="s">
        <v>826</v>
      </c>
      <c r="H565" s="4">
        <v>4</v>
      </c>
      <c r="I565" s="136" t="str">
        <f aca="true" t="shared" si="44" ref="I565:I576">CONCATENATE(49226,B565,D565,F565,H565)</f>
        <v>4922617812004</v>
      </c>
      <c r="J565" s="15" t="str">
        <f>CONCATENATE(IF(D565=2,"",E565),C565,IF(F565="00",,G565))</f>
        <v>ぐち</v>
      </c>
    </row>
    <row r="566" spans="2:10" ht="13.5">
      <c r="B566" s="126">
        <v>1781</v>
      </c>
      <c r="C566" s="4" t="s">
        <v>139</v>
      </c>
      <c r="D566" s="4">
        <v>2</v>
      </c>
      <c r="E566" s="4" t="str">
        <f>IF(D566=1,"活",IF(D566=2,"生鮮",IF(D566=3,"冷凍",IF(D566=4,"解凍",""))))</f>
        <v>生鮮</v>
      </c>
      <c r="F566" s="115" t="s">
        <v>1046</v>
      </c>
      <c r="G566" s="4" t="s">
        <v>1047</v>
      </c>
      <c r="H566" s="4">
        <v>9</v>
      </c>
      <c r="I566" s="136" t="str">
        <f t="shared" si="44"/>
        <v>4922617812899</v>
      </c>
      <c r="J566" s="15" t="str">
        <f aca="true" t="shared" si="45" ref="J566:J576">CONCATENATE(IF(D566=2,"",E566),C566,IF(F566="00",,G566))</f>
        <v>ぐちその他</v>
      </c>
    </row>
    <row r="567" spans="2:10" ht="13.5">
      <c r="B567" s="316">
        <v>1782</v>
      </c>
      <c r="C567" s="21" t="s">
        <v>351</v>
      </c>
      <c r="D567" s="4">
        <v>2</v>
      </c>
      <c r="E567" s="4" t="str">
        <f>IF(D567=1,"活",IF(D567=2,"生鮮",IF(D567=3,"冷凍",IF(D567=4,"解凍",""))))</f>
        <v>生鮮</v>
      </c>
      <c r="F567" s="115" t="s">
        <v>639</v>
      </c>
      <c r="G567" s="4" t="s">
        <v>826</v>
      </c>
      <c r="H567" s="4">
        <v>3</v>
      </c>
      <c r="I567" s="136" t="str">
        <f t="shared" si="44"/>
        <v>4922617822003</v>
      </c>
      <c r="J567" s="15" t="str">
        <f t="shared" si="45"/>
        <v>きぐち</v>
      </c>
    </row>
    <row r="568" spans="2:10" ht="13.5">
      <c r="B568" s="316">
        <v>1782</v>
      </c>
      <c r="C568" s="21" t="s">
        <v>351</v>
      </c>
      <c r="D568" s="4">
        <v>2</v>
      </c>
      <c r="E568" s="4" t="str">
        <f t="shared" si="43"/>
        <v>生鮮</v>
      </c>
      <c r="F568" s="115" t="s">
        <v>1049</v>
      </c>
      <c r="G568" s="4" t="s">
        <v>1047</v>
      </c>
      <c r="H568" s="4">
        <v>8</v>
      </c>
      <c r="I568" s="136" t="str">
        <f t="shared" si="44"/>
        <v>4922617822898</v>
      </c>
      <c r="J568" s="15" t="str">
        <f t="shared" si="45"/>
        <v>きぐちその他</v>
      </c>
    </row>
    <row r="569" spans="2:10" ht="13.5">
      <c r="B569" s="316">
        <v>1783</v>
      </c>
      <c r="C569" s="21" t="s">
        <v>352</v>
      </c>
      <c r="D569" s="4">
        <v>2</v>
      </c>
      <c r="E569" s="4" t="str">
        <f t="shared" si="43"/>
        <v>生鮮</v>
      </c>
      <c r="F569" s="115" t="s">
        <v>639</v>
      </c>
      <c r="G569" s="4" t="s">
        <v>826</v>
      </c>
      <c r="H569" s="4">
        <v>2</v>
      </c>
      <c r="I569" s="136" t="str">
        <f t="shared" si="44"/>
        <v>4922617832002</v>
      </c>
      <c r="J569" s="15" t="str">
        <f t="shared" si="45"/>
        <v>くろぐち</v>
      </c>
    </row>
    <row r="570" spans="2:10" ht="13.5">
      <c r="B570" s="316">
        <v>1783</v>
      </c>
      <c r="C570" s="21" t="s">
        <v>352</v>
      </c>
      <c r="D570" s="4">
        <v>2</v>
      </c>
      <c r="E570" s="4" t="str">
        <f t="shared" si="43"/>
        <v>生鮮</v>
      </c>
      <c r="F570" s="115" t="s">
        <v>1046</v>
      </c>
      <c r="G570" s="4" t="s">
        <v>1047</v>
      </c>
      <c r="H570" s="4">
        <v>7</v>
      </c>
      <c r="I570" s="136" t="str">
        <f t="shared" si="44"/>
        <v>4922617832897</v>
      </c>
      <c r="J570" s="15" t="str">
        <f t="shared" si="45"/>
        <v>くろぐちその他</v>
      </c>
    </row>
    <row r="571" spans="2:10" ht="13.5">
      <c r="B571" s="316">
        <v>1784</v>
      </c>
      <c r="C571" s="21" t="s">
        <v>140</v>
      </c>
      <c r="D571" s="4">
        <v>2</v>
      </c>
      <c r="E571" s="4" t="str">
        <f t="shared" si="43"/>
        <v>生鮮</v>
      </c>
      <c r="F571" s="115" t="s">
        <v>639</v>
      </c>
      <c r="G571" s="4" t="s">
        <v>826</v>
      </c>
      <c r="H571" s="4">
        <v>1</v>
      </c>
      <c r="I571" s="136" t="str">
        <f t="shared" si="44"/>
        <v>4922617842001</v>
      </c>
      <c r="J571" s="15" t="str">
        <f t="shared" si="45"/>
        <v>こいち</v>
      </c>
    </row>
    <row r="572" spans="2:10" ht="13.5">
      <c r="B572" s="316">
        <v>1784</v>
      </c>
      <c r="C572" s="21" t="s">
        <v>140</v>
      </c>
      <c r="D572" s="4">
        <v>2</v>
      </c>
      <c r="E572" s="4" t="str">
        <f t="shared" si="43"/>
        <v>生鮮</v>
      </c>
      <c r="F572" s="115" t="s">
        <v>1046</v>
      </c>
      <c r="G572" s="4" t="s">
        <v>1047</v>
      </c>
      <c r="H572" s="4">
        <v>6</v>
      </c>
      <c r="I572" s="136" t="str">
        <f t="shared" si="44"/>
        <v>4922617842896</v>
      </c>
      <c r="J572" s="15" t="str">
        <f t="shared" si="45"/>
        <v>こいちその他</v>
      </c>
    </row>
    <row r="573" spans="2:10" ht="13.5">
      <c r="B573" s="316">
        <v>1785</v>
      </c>
      <c r="C573" s="21" t="s">
        <v>141</v>
      </c>
      <c r="D573" s="4">
        <v>2</v>
      </c>
      <c r="E573" s="4" t="str">
        <f t="shared" si="43"/>
        <v>生鮮</v>
      </c>
      <c r="F573" s="115" t="s">
        <v>639</v>
      </c>
      <c r="G573" s="4" t="s">
        <v>826</v>
      </c>
      <c r="H573" s="4">
        <v>0</v>
      </c>
      <c r="I573" s="136" t="str">
        <f t="shared" si="44"/>
        <v>4922617852000</v>
      </c>
      <c r="J573" s="15" t="str">
        <f t="shared" si="45"/>
        <v>にべ</v>
      </c>
    </row>
    <row r="574" spans="2:10" ht="13.5">
      <c r="B574" s="316">
        <v>1785</v>
      </c>
      <c r="C574" s="21" t="s">
        <v>141</v>
      </c>
      <c r="D574" s="4">
        <v>2</v>
      </c>
      <c r="E574" s="4" t="str">
        <f t="shared" si="43"/>
        <v>生鮮</v>
      </c>
      <c r="F574" s="115" t="s">
        <v>1058</v>
      </c>
      <c r="G574" s="4" t="s">
        <v>1047</v>
      </c>
      <c r="H574" s="4">
        <v>5</v>
      </c>
      <c r="I574" s="136" t="str">
        <f t="shared" si="44"/>
        <v>4922617852895</v>
      </c>
      <c r="J574" s="15" t="str">
        <f t="shared" si="45"/>
        <v>にべその他</v>
      </c>
    </row>
    <row r="575" spans="2:10" ht="13.5">
      <c r="B575" s="316">
        <v>1786</v>
      </c>
      <c r="C575" s="21" t="s">
        <v>353</v>
      </c>
      <c r="D575" s="4">
        <v>2</v>
      </c>
      <c r="E575" s="4" t="str">
        <f t="shared" si="43"/>
        <v>生鮮</v>
      </c>
      <c r="F575" s="115" t="s">
        <v>639</v>
      </c>
      <c r="G575" s="4" t="s">
        <v>826</v>
      </c>
      <c r="H575" s="4">
        <v>9</v>
      </c>
      <c r="I575" s="136" t="str">
        <f t="shared" si="44"/>
        <v>4922617862009</v>
      </c>
      <c r="J575" s="15" t="str">
        <f t="shared" si="45"/>
        <v>ふうせい</v>
      </c>
    </row>
    <row r="576" spans="2:10" ht="13.5">
      <c r="B576" s="327">
        <v>1786</v>
      </c>
      <c r="C576" s="23" t="s">
        <v>353</v>
      </c>
      <c r="D576" s="6">
        <v>2</v>
      </c>
      <c r="E576" s="6" t="str">
        <f t="shared" si="43"/>
        <v>生鮮</v>
      </c>
      <c r="F576" s="120" t="s">
        <v>1052</v>
      </c>
      <c r="G576" s="6" t="s">
        <v>1047</v>
      </c>
      <c r="H576" s="6">
        <v>4</v>
      </c>
      <c r="I576" s="325" t="str">
        <f t="shared" si="44"/>
        <v>4922617862894</v>
      </c>
      <c r="J576" s="15" t="str">
        <f t="shared" si="45"/>
        <v>ふうせいその他</v>
      </c>
    </row>
    <row r="577" spans="2:10" ht="13.5">
      <c r="B577" s="127">
        <v>1820</v>
      </c>
      <c r="C577" s="3" t="s">
        <v>16</v>
      </c>
      <c r="D577" s="2"/>
      <c r="E577" s="2">
        <f t="shared" si="43"/>
      </c>
      <c r="F577" s="118"/>
      <c r="G577" s="2"/>
      <c r="H577" s="2"/>
      <c r="I577" s="135"/>
      <c r="J577" s="2"/>
    </row>
    <row r="578" spans="2:10" ht="13.5">
      <c r="B578" s="126">
        <v>1821</v>
      </c>
      <c r="C578" s="4" t="s">
        <v>16</v>
      </c>
      <c r="D578" s="4">
        <v>2</v>
      </c>
      <c r="E578" s="4" t="str">
        <f t="shared" si="43"/>
        <v>生鮮</v>
      </c>
      <c r="F578" s="115" t="s">
        <v>639</v>
      </c>
      <c r="G578" s="4" t="s">
        <v>826</v>
      </c>
      <c r="H578" s="4">
        <v>1</v>
      </c>
      <c r="I578" s="136" t="str">
        <f aca="true" t="shared" si="46" ref="I578:I585">CONCATENATE(49226,B578,D578,F578,H578)</f>
        <v>4922618212001</v>
      </c>
      <c r="J578" s="15" t="str">
        <f>CONCATENATE(IF(D578=2,"",E578),C578,IF(F578="00",,G578))</f>
        <v>はも</v>
      </c>
    </row>
    <row r="579" spans="2:10" ht="13.5">
      <c r="B579" s="126">
        <v>1821</v>
      </c>
      <c r="C579" s="4" t="s">
        <v>16</v>
      </c>
      <c r="D579" s="4">
        <v>2</v>
      </c>
      <c r="E579" s="4" t="str">
        <f t="shared" si="43"/>
        <v>生鮮</v>
      </c>
      <c r="F579" s="115" t="s">
        <v>1049</v>
      </c>
      <c r="G579" s="4" t="s">
        <v>1047</v>
      </c>
      <c r="H579" s="4">
        <v>6</v>
      </c>
      <c r="I579" s="136" t="str">
        <f t="shared" si="46"/>
        <v>4922618212896</v>
      </c>
      <c r="J579" s="15" t="str">
        <f aca="true" t="shared" si="47" ref="J579:J585">CONCATENATE(IF(D579=2,"",E579),C579,IF(F579="00",,G579))</f>
        <v>はもその他</v>
      </c>
    </row>
    <row r="580" spans="2:10" ht="13.5">
      <c r="B580" s="126">
        <v>1822</v>
      </c>
      <c r="C580" s="4" t="s">
        <v>142</v>
      </c>
      <c r="D580" s="4">
        <v>1</v>
      </c>
      <c r="E580" s="4" t="str">
        <f t="shared" si="43"/>
        <v>活</v>
      </c>
      <c r="F580" s="115" t="s">
        <v>639</v>
      </c>
      <c r="G580" s="4" t="s">
        <v>826</v>
      </c>
      <c r="H580" s="4">
        <v>3</v>
      </c>
      <c r="I580" s="136" t="str">
        <f t="shared" si="46"/>
        <v>4922618221003</v>
      </c>
      <c r="J580" s="15" t="str">
        <f t="shared" si="47"/>
        <v>活すずはも</v>
      </c>
    </row>
    <row r="581" spans="2:10" ht="13.5">
      <c r="B581" s="126">
        <v>1822</v>
      </c>
      <c r="C581" s="4" t="s">
        <v>142</v>
      </c>
      <c r="D581" s="4">
        <v>1</v>
      </c>
      <c r="E581" s="4" t="str">
        <f t="shared" si="43"/>
        <v>活</v>
      </c>
      <c r="F581" s="115" t="s">
        <v>1046</v>
      </c>
      <c r="G581" s="4" t="s">
        <v>1047</v>
      </c>
      <c r="H581" s="4">
        <v>8</v>
      </c>
      <c r="I581" s="136" t="str">
        <f t="shared" si="46"/>
        <v>4922618221898</v>
      </c>
      <c r="J581" s="15" t="str">
        <f t="shared" si="47"/>
        <v>活すずはもその他</v>
      </c>
    </row>
    <row r="582" spans="2:10" ht="13.5">
      <c r="B582" s="126">
        <v>1822</v>
      </c>
      <c r="C582" s="4" t="s">
        <v>142</v>
      </c>
      <c r="D582" s="4">
        <v>2</v>
      </c>
      <c r="E582" s="4" t="str">
        <f t="shared" si="43"/>
        <v>生鮮</v>
      </c>
      <c r="F582" s="115" t="s">
        <v>639</v>
      </c>
      <c r="G582" s="4" t="s">
        <v>826</v>
      </c>
      <c r="H582" s="4">
        <v>0</v>
      </c>
      <c r="I582" s="136" t="str">
        <f t="shared" si="46"/>
        <v>4922618222000</v>
      </c>
      <c r="J582" s="15" t="str">
        <f t="shared" si="47"/>
        <v>すずはも</v>
      </c>
    </row>
    <row r="583" spans="2:10" ht="13.5">
      <c r="B583" s="126">
        <v>1822</v>
      </c>
      <c r="C583" s="4" t="s">
        <v>142</v>
      </c>
      <c r="D583" s="4">
        <v>2</v>
      </c>
      <c r="E583" s="4" t="str">
        <f t="shared" si="43"/>
        <v>生鮮</v>
      </c>
      <c r="F583" s="115" t="s">
        <v>1046</v>
      </c>
      <c r="G583" s="4" t="s">
        <v>1047</v>
      </c>
      <c r="H583" s="4">
        <v>5</v>
      </c>
      <c r="I583" s="136" t="str">
        <f t="shared" si="46"/>
        <v>4922618222895</v>
      </c>
      <c r="J583" s="15" t="str">
        <f t="shared" si="47"/>
        <v>すずはもその他</v>
      </c>
    </row>
    <row r="584" spans="2:10" ht="13.5">
      <c r="B584" s="126">
        <v>1822</v>
      </c>
      <c r="C584" s="4" t="s">
        <v>142</v>
      </c>
      <c r="D584" s="4">
        <v>3</v>
      </c>
      <c r="E584" s="4" t="str">
        <f t="shared" si="43"/>
        <v>冷凍</v>
      </c>
      <c r="F584" s="115" t="s">
        <v>639</v>
      </c>
      <c r="G584" s="4" t="s">
        <v>826</v>
      </c>
      <c r="H584" s="4">
        <v>7</v>
      </c>
      <c r="I584" s="136" t="str">
        <f t="shared" si="46"/>
        <v>4922618223007</v>
      </c>
      <c r="J584" s="15" t="str">
        <f t="shared" si="47"/>
        <v>冷凍すずはも</v>
      </c>
    </row>
    <row r="585" spans="2:10" ht="13.5">
      <c r="B585" s="126">
        <v>1822</v>
      </c>
      <c r="C585" s="4" t="s">
        <v>142</v>
      </c>
      <c r="D585" s="6">
        <v>3</v>
      </c>
      <c r="E585" s="6" t="str">
        <f t="shared" si="43"/>
        <v>冷凍</v>
      </c>
      <c r="F585" s="120" t="s">
        <v>1046</v>
      </c>
      <c r="G585" s="6" t="s">
        <v>1047</v>
      </c>
      <c r="H585" s="6">
        <v>2</v>
      </c>
      <c r="I585" s="325" t="str">
        <f t="shared" si="46"/>
        <v>4922618223892</v>
      </c>
      <c r="J585" s="15" t="str">
        <f t="shared" si="47"/>
        <v>冷凍すずはもその他</v>
      </c>
    </row>
    <row r="586" spans="2:10" ht="13.5">
      <c r="B586" s="127">
        <v>1900</v>
      </c>
      <c r="C586" s="3" t="s">
        <v>17</v>
      </c>
      <c r="D586" s="2"/>
      <c r="E586" s="2">
        <f t="shared" si="43"/>
      </c>
      <c r="F586" s="118"/>
      <c r="G586" s="2"/>
      <c r="H586" s="2"/>
      <c r="I586" s="135"/>
      <c r="J586" s="2"/>
    </row>
    <row r="587" spans="2:10" ht="13.5">
      <c r="B587" s="126">
        <v>1901</v>
      </c>
      <c r="C587" s="4" t="s">
        <v>143</v>
      </c>
      <c r="D587" s="4">
        <v>1</v>
      </c>
      <c r="E587" s="4" t="str">
        <f t="shared" si="43"/>
        <v>活</v>
      </c>
      <c r="F587" s="115" t="s">
        <v>639</v>
      </c>
      <c r="G587" s="4" t="s">
        <v>826</v>
      </c>
      <c r="H587" s="4">
        <v>9</v>
      </c>
      <c r="I587" s="136" t="str">
        <f aca="true" t="shared" si="48" ref="I587:I624">CONCATENATE(49226,B587,D587,F587,H587)</f>
        <v>4922619011009</v>
      </c>
      <c r="J587" s="15" t="str">
        <f>CONCATENATE(IF(D587=2,"",E587),C587,IF(F587="00",,G587))</f>
        <v>活まだい</v>
      </c>
    </row>
    <row r="588" spans="2:10" ht="13.5">
      <c r="B588" s="126">
        <v>1901</v>
      </c>
      <c r="C588" s="4" t="s">
        <v>143</v>
      </c>
      <c r="D588" s="4">
        <v>1</v>
      </c>
      <c r="E588" s="4" t="str">
        <f t="shared" si="43"/>
        <v>活</v>
      </c>
      <c r="F588" s="115" t="s">
        <v>1054</v>
      </c>
      <c r="G588" s="4" t="s">
        <v>1047</v>
      </c>
      <c r="H588" s="4">
        <v>4</v>
      </c>
      <c r="I588" s="136" t="str">
        <f t="shared" si="48"/>
        <v>4922619011894</v>
      </c>
      <c r="J588" s="15" t="str">
        <f aca="true" t="shared" si="49" ref="J588:J624">CONCATENATE(IF(D588=2,"",E588),C588,IF(F588="00",,G588))</f>
        <v>活まだいその他</v>
      </c>
    </row>
    <row r="589" spans="2:10" ht="13.5">
      <c r="B589" s="126">
        <v>1901</v>
      </c>
      <c r="C589" s="4" t="s">
        <v>143</v>
      </c>
      <c r="D589" s="4">
        <v>2</v>
      </c>
      <c r="E589" s="4" t="str">
        <f t="shared" si="43"/>
        <v>生鮮</v>
      </c>
      <c r="F589" s="115" t="s">
        <v>639</v>
      </c>
      <c r="G589" s="4" t="s">
        <v>826</v>
      </c>
      <c r="H589" s="4">
        <v>6</v>
      </c>
      <c r="I589" s="136" t="str">
        <f t="shared" si="48"/>
        <v>4922619012006</v>
      </c>
      <c r="J589" s="15" t="str">
        <f t="shared" si="49"/>
        <v>まだい</v>
      </c>
    </row>
    <row r="590" spans="2:10" ht="13.5">
      <c r="B590" s="126">
        <v>1901</v>
      </c>
      <c r="C590" s="4" t="s">
        <v>143</v>
      </c>
      <c r="D590" s="4">
        <v>2</v>
      </c>
      <c r="E590" s="4" t="str">
        <f t="shared" si="43"/>
        <v>生鮮</v>
      </c>
      <c r="F590" s="115" t="s">
        <v>1049</v>
      </c>
      <c r="G590" s="4" t="s">
        <v>1047</v>
      </c>
      <c r="H590" s="4">
        <v>1</v>
      </c>
      <c r="I590" s="136" t="str">
        <f t="shared" si="48"/>
        <v>4922619012891</v>
      </c>
      <c r="J590" s="15" t="str">
        <f t="shared" si="49"/>
        <v>まだいその他</v>
      </c>
    </row>
    <row r="591" spans="2:10" ht="13.5">
      <c r="B591" s="126">
        <v>1902</v>
      </c>
      <c r="C591" s="4" t="s">
        <v>144</v>
      </c>
      <c r="D591" s="4">
        <v>2</v>
      </c>
      <c r="E591" s="4" t="str">
        <f t="shared" si="43"/>
        <v>生鮮</v>
      </c>
      <c r="F591" s="115" t="s">
        <v>639</v>
      </c>
      <c r="G591" s="4" t="s">
        <v>826</v>
      </c>
      <c r="H591" s="4">
        <v>5</v>
      </c>
      <c r="I591" s="136" t="str">
        <f t="shared" si="48"/>
        <v>4922619022005</v>
      </c>
      <c r="J591" s="15" t="str">
        <f t="shared" si="49"/>
        <v>ちゅうだい</v>
      </c>
    </row>
    <row r="592" spans="2:10" ht="13.5">
      <c r="B592" s="126">
        <v>1902</v>
      </c>
      <c r="C592" s="4" t="s">
        <v>144</v>
      </c>
      <c r="D592" s="4">
        <v>2</v>
      </c>
      <c r="E592" s="4" t="str">
        <f t="shared" si="43"/>
        <v>生鮮</v>
      </c>
      <c r="F592" s="115" t="s">
        <v>1046</v>
      </c>
      <c r="G592" s="4" t="s">
        <v>1047</v>
      </c>
      <c r="H592" s="4">
        <v>0</v>
      </c>
      <c r="I592" s="136" t="str">
        <f t="shared" si="48"/>
        <v>4922619022890</v>
      </c>
      <c r="J592" s="15" t="str">
        <f t="shared" si="49"/>
        <v>ちゅうだいその他</v>
      </c>
    </row>
    <row r="593" spans="2:10" ht="13.5">
      <c r="B593" s="126">
        <v>1903</v>
      </c>
      <c r="C593" s="4" t="s">
        <v>145</v>
      </c>
      <c r="D593" s="4">
        <v>2</v>
      </c>
      <c r="E593" s="4" t="str">
        <f t="shared" si="43"/>
        <v>生鮮</v>
      </c>
      <c r="F593" s="115" t="s">
        <v>639</v>
      </c>
      <c r="G593" s="4" t="s">
        <v>826</v>
      </c>
      <c r="H593" s="4">
        <v>4</v>
      </c>
      <c r="I593" s="136" t="str">
        <f t="shared" si="48"/>
        <v>4922619032004</v>
      </c>
      <c r="J593" s="15" t="str">
        <f t="shared" si="49"/>
        <v>こたい</v>
      </c>
    </row>
    <row r="594" spans="2:10" ht="13.5">
      <c r="B594" s="126">
        <v>1903</v>
      </c>
      <c r="C594" s="4" t="s">
        <v>145</v>
      </c>
      <c r="D594" s="4">
        <v>2</v>
      </c>
      <c r="E594" s="4" t="str">
        <f t="shared" si="43"/>
        <v>生鮮</v>
      </c>
      <c r="F594" s="115" t="s">
        <v>1046</v>
      </c>
      <c r="G594" s="4" t="s">
        <v>1047</v>
      </c>
      <c r="H594" s="4">
        <v>9</v>
      </c>
      <c r="I594" s="136" t="str">
        <f t="shared" si="48"/>
        <v>4922619032899</v>
      </c>
      <c r="J594" s="15" t="str">
        <f t="shared" si="49"/>
        <v>こたいその他</v>
      </c>
    </row>
    <row r="595" spans="2:10" ht="13.5">
      <c r="B595" s="316">
        <v>1904</v>
      </c>
      <c r="C595" s="21" t="s">
        <v>354</v>
      </c>
      <c r="D595" s="4">
        <v>2</v>
      </c>
      <c r="E595" s="4" t="str">
        <f t="shared" si="43"/>
        <v>生鮮</v>
      </c>
      <c r="F595" s="115" t="s">
        <v>639</v>
      </c>
      <c r="G595" s="4" t="s">
        <v>826</v>
      </c>
      <c r="H595" s="4">
        <v>3</v>
      </c>
      <c r="I595" s="136" t="str">
        <f t="shared" si="48"/>
        <v>4922619042003</v>
      </c>
      <c r="J595" s="15" t="str">
        <f t="shared" si="49"/>
        <v>ざざ</v>
      </c>
    </row>
    <row r="596" spans="2:10" ht="13.5">
      <c r="B596" s="316">
        <v>1904</v>
      </c>
      <c r="C596" s="21" t="s">
        <v>354</v>
      </c>
      <c r="D596" s="4">
        <v>2</v>
      </c>
      <c r="E596" s="4" t="str">
        <f t="shared" si="43"/>
        <v>生鮮</v>
      </c>
      <c r="F596" s="115" t="s">
        <v>1052</v>
      </c>
      <c r="G596" s="4" t="s">
        <v>1047</v>
      </c>
      <c r="H596" s="4">
        <v>8</v>
      </c>
      <c r="I596" s="136" t="str">
        <f t="shared" si="48"/>
        <v>4922619042898</v>
      </c>
      <c r="J596" s="15" t="str">
        <f t="shared" si="49"/>
        <v>ざざその他</v>
      </c>
    </row>
    <row r="597" spans="2:10" ht="13.5">
      <c r="B597" s="126">
        <v>1905</v>
      </c>
      <c r="C597" s="4" t="s">
        <v>146</v>
      </c>
      <c r="D597" s="4">
        <v>2</v>
      </c>
      <c r="E597" s="4" t="str">
        <f t="shared" si="43"/>
        <v>生鮮</v>
      </c>
      <c r="F597" s="115" t="s">
        <v>639</v>
      </c>
      <c r="G597" s="4" t="s">
        <v>826</v>
      </c>
      <c r="H597" s="4">
        <v>2</v>
      </c>
      <c r="I597" s="136" t="str">
        <f t="shared" si="48"/>
        <v>4922619052002</v>
      </c>
      <c r="J597" s="15" t="str">
        <f t="shared" si="49"/>
        <v>かすご</v>
      </c>
    </row>
    <row r="598" spans="2:10" ht="13.5">
      <c r="B598" s="126">
        <v>1905</v>
      </c>
      <c r="C598" s="4" t="s">
        <v>146</v>
      </c>
      <c r="D598" s="4">
        <v>2</v>
      </c>
      <c r="E598" s="4" t="str">
        <f t="shared" si="43"/>
        <v>生鮮</v>
      </c>
      <c r="F598" s="115" t="s">
        <v>1046</v>
      </c>
      <c r="G598" s="4" t="s">
        <v>1047</v>
      </c>
      <c r="H598" s="4">
        <v>7</v>
      </c>
      <c r="I598" s="136" t="str">
        <f t="shared" si="48"/>
        <v>4922619052897</v>
      </c>
      <c r="J598" s="15" t="str">
        <f t="shared" si="49"/>
        <v>かすごその他</v>
      </c>
    </row>
    <row r="599" spans="2:10" ht="13.5">
      <c r="B599" s="126">
        <v>1906</v>
      </c>
      <c r="C599" s="4" t="s">
        <v>147</v>
      </c>
      <c r="D599" s="4">
        <v>1</v>
      </c>
      <c r="E599" s="4" t="str">
        <f t="shared" si="43"/>
        <v>活</v>
      </c>
      <c r="F599" s="115" t="s">
        <v>639</v>
      </c>
      <c r="G599" s="4" t="s">
        <v>826</v>
      </c>
      <c r="H599" s="4">
        <v>4</v>
      </c>
      <c r="I599" s="136" t="str">
        <f t="shared" si="48"/>
        <v>4922619061004</v>
      </c>
      <c r="J599" s="15" t="str">
        <f t="shared" si="49"/>
        <v>活まだい（養殖）</v>
      </c>
    </row>
    <row r="600" spans="2:10" ht="13.5">
      <c r="B600" s="126">
        <v>1906</v>
      </c>
      <c r="C600" s="4" t="s">
        <v>147</v>
      </c>
      <c r="D600" s="4">
        <v>1</v>
      </c>
      <c r="E600" s="4" t="str">
        <f t="shared" si="43"/>
        <v>活</v>
      </c>
      <c r="F600" s="115" t="s">
        <v>1049</v>
      </c>
      <c r="G600" s="4" t="s">
        <v>1047</v>
      </c>
      <c r="H600" s="4">
        <v>9</v>
      </c>
      <c r="I600" s="136" t="str">
        <f t="shared" si="48"/>
        <v>4922619061899</v>
      </c>
      <c r="J600" s="15" t="str">
        <f t="shared" si="49"/>
        <v>活まだい（養殖）その他</v>
      </c>
    </row>
    <row r="601" spans="2:10" ht="13.5">
      <c r="B601" s="126">
        <v>1906</v>
      </c>
      <c r="C601" s="4" t="s">
        <v>147</v>
      </c>
      <c r="D601" s="4">
        <v>2</v>
      </c>
      <c r="E601" s="4" t="str">
        <f t="shared" si="43"/>
        <v>生鮮</v>
      </c>
      <c r="F601" s="115" t="s">
        <v>639</v>
      </c>
      <c r="G601" s="4" t="s">
        <v>826</v>
      </c>
      <c r="H601" s="4">
        <v>1</v>
      </c>
      <c r="I601" s="136" t="str">
        <f t="shared" si="48"/>
        <v>4922619062001</v>
      </c>
      <c r="J601" s="15" t="str">
        <f t="shared" si="49"/>
        <v>まだい（養殖）</v>
      </c>
    </row>
    <row r="602" spans="2:10" ht="13.5">
      <c r="B602" s="126">
        <v>1906</v>
      </c>
      <c r="C602" s="4" t="s">
        <v>147</v>
      </c>
      <c r="D602" s="4">
        <v>2</v>
      </c>
      <c r="E602" s="4" t="str">
        <f t="shared" si="43"/>
        <v>生鮮</v>
      </c>
      <c r="F602" s="115" t="s">
        <v>1048</v>
      </c>
      <c r="G602" s="4" t="s">
        <v>1047</v>
      </c>
      <c r="H602" s="4">
        <v>6</v>
      </c>
      <c r="I602" s="136" t="str">
        <f t="shared" si="48"/>
        <v>4922619062896</v>
      </c>
      <c r="J602" s="15" t="str">
        <f t="shared" si="49"/>
        <v>まだい（養殖）その他</v>
      </c>
    </row>
    <row r="603" spans="2:10" ht="13.5">
      <c r="B603" s="126">
        <v>1907</v>
      </c>
      <c r="C603" s="4" t="s">
        <v>148</v>
      </c>
      <c r="D603" s="4">
        <v>2</v>
      </c>
      <c r="E603" s="4" t="str">
        <f t="shared" si="43"/>
        <v>生鮮</v>
      </c>
      <c r="F603" s="115" t="s">
        <v>639</v>
      </c>
      <c r="G603" s="4" t="s">
        <v>826</v>
      </c>
      <c r="H603" s="4">
        <v>0</v>
      </c>
      <c r="I603" s="136" t="str">
        <f t="shared" si="48"/>
        <v>4922619072000</v>
      </c>
      <c r="J603" s="15" t="str">
        <f t="shared" si="49"/>
        <v>ニュージーマダイ</v>
      </c>
    </row>
    <row r="604" spans="2:10" ht="13.5">
      <c r="B604" s="126">
        <v>1907</v>
      </c>
      <c r="C604" s="4" t="s">
        <v>148</v>
      </c>
      <c r="D604" s="4">
        <v>2</v>
      </c>
      <c r="E604" s="4" t="str">
        <f t="shared" si="43"/>
        <v>生鮮</v>
      </c>
      <c r="F604" s="115" t="s">
        <v>1046</v>
      </c>
      <c r="G604" s="4" t="s">
        <v>1047</v>
      </c>
      <c r="H604" s="4">
        <v>5</v>
      </c>
      <c r="I604" s="136" t="str">
        <f t="shared" si="48"/>
        <v>4922619072895</v>
      </c>
      <c r="J604" s="15" t="str">
        <f t="shared" si="49"/>
        <v>ニュージーマダイその他</v>
      </c>
    </row>
    <row r="605" spans="2:10" ht="13.5">
      <c r="B605" s="126">
        <v>1908</v>
      </c>
      <c r="C605" s="4" t="s">
        <v>149</v>
      </c>
      <c r="D605" s="4">
        <v>2</v>
      </c>
      <c r="E605" s="4" t="str">
        <f t="shared" si="43"/>
        <v>生鮮</v>
      </c>
      <c r="F605" s="115" t="s">
        <v>639</v>
      </c>
      <c r="G605" s="4" t="s">
        <v>826</v>
      </c>
      <c r="H605" s="4">
        <v>9</v>
      </c>
      <c r="I605" s="136" t="str">
        <f t="shared" si="48"/>
        <v>4922619082009</v>
      </c>
      <c r="J605" s="15" t="str">
        <f t="shared" si="49"/>
        <v>ちだい</v>
      </c>
    </row>
    <row r="606" spans="2:10" ht="13.5">
      <c r="B606" s="126">
        <v>1908</v>
      </c>
      <c r="C606" s="4" t="s">
        <v>149</v>
      </c>
      <c r="D606" s="4">
        <v>2</v>
      </c>
      <c r="E606" s="4" t="str">
        <f t="shared" si="43"/>
        <v>生鮮</v>
      </c>
      <c r="F606" s="115" t="s">
        <v>1046</v>
      </c>
      <c r="G606" s="4" t="s">
        <v>1047</v>
      </c>
      <c r="H606" s="4">
        <v>4</v>
      </c>
      <c r="I606" s="136" t="str">
        <f t="shared" si="48"/>
        <v>4922619082894</v>
      </c>
      <c r="J606" s="15" t="str">
        <f t="shared" si="49"/>
        <v>ちだいその他</v>
      </c>
    </row>
    <row r="607" spans="2:10" ht="13.5">
      <c r="B607" s="126">
        <v>1909</v>
      </c>
      <c r="C607" s="4" t="s">
        <v>146</v>
      </c>
      <c r="D607" s="4">
        <v>2</v>
      </c>
      <c r="E607" s="4" t="str">
        <f t="shared" si="43"/>
        <v>生鮮</v>
      </c>
      <c r="F607" s="115" t="s">
        <v>639</v>
      </c>
      <c r="G607" s="4" t="s">
        <v>826</v>
      </c>
      <c r="H607" s="4">
        <v>8</v>
      </c>
      <c r="I607" s="136" t="str">
        <f t="shared" si="48"/>
        <v>4922619092008</v>
      </c>
      <c r="J607" s="15" t="str">
        <f t="shared" si="49"/>
        <v>かすご</v>
      </c>
    </row>
    <row r="608" spans="2:10" ht="13.5">
      <c r="B608" s="126">
        <v>1909</v>
      </c>
      <c r="C608" s="4" t="s">
        <v>146</v>
      </c>
      <c r="D608" s="4">
        <v>2</v>
      </c>
      <c r="E608" s="4" t="str">
        <f t="shared" si="43"/>
        <v>生鮮</v>
      </c>
      <c r="F608" s="115" t="s">
        <v>1046</v>
      </c>
      <c r="G608" s="4" t="s">
        <v>1047</v>
      </c>
      <c r="H608" s="4">
        <v>3</v>
      </c>
      <c r="I608" s="136" t="str">
        <f t="shared" si="48"/>
        <v>4922619092893</v>
      </c>
      <c r="J608" s="15" t="str">
        <f t="shared" si="49"/>
        <v>かすごその他</v>
      </c>
    </row>
    <row r="609" spans="2:10" ht="13.5">
      <c r="B609" s="126">
        <v>1910</v>
      </c>
      <c r="C609" s="4" t="s">
        <v>150</v>
      </c>
      <c r="D609" s="4">
        <v>2</v>
      </c>
      <c r="E609" s="4" t="str">
        <f t="shared" si="43"/>
        <v>生鮮</v>
      </c>
      <c r="F609" s="115" t="s">
        <v>639</v>
      </c>
      <c r="G609" s="4" t="s">
        <v>826</v>
      </c>
      <c r="H609" s="4">
        <v>4</v>
      </c>
      <c r="I609" s="136" t="str">
        <f t="shared" si="48"/>
        <v>4922619102004</v>
      </c>
      <c r="J609" s="15" t="str">
        <f t="shared" si="49"/>
        <v>れんこだい</v>
      </c>
    </row>
    <row r="610" spans="2:10" ht="13.5">
      <c r="B610" s="126">
        <v>1910</v>
      </c>
      <c r="C610" s="4" t="s">
        <v>150</v>
      </c>
      <c r="D610" s="4">
        <v>2</v>
      </c>
      <c r="E610" s="4" t="str">
        <f t="shared" si="43"/>
        <v>生鮮</v>
      </c>
      <c r="F610" s="115" t="s">
        <v>1046</v>
      </c>
      <c r="G610" s="4" t="s">
        <v>1047</v>
      </c>
      <c r="H610" s="4">
        <v>9</v>
      </c>
      <c r="I610" s="136" t="str">
        <f t="shared" si="48"/>
        <v>4922619102899</v>
      </c>
      <c r="J610" s="15" t="str">
        <f t="shared" si="49"/>
        <v>れんこだいその他</v>
      </c>
    </row>
    <row r="611" spans="2:10" ht="13.5">
      <c r="B611" s="316">
        <v>1911</v>
      </c>
      <c r="C611" s="21" t="s">
        <v>355</v>
      </c>
      <c r="D611" s="4">
        <v>2</v>
      </c>
      <c r="E611" s="4" t="str">
        <f t="shared" si="43"/>
        <v>生鮮</v>
      </c>
      <c r="F611" s="115" t="s">
        <v>639</v>
      </c>
      <c r="G611" s="4" t="s">
        <v>826</v>
      </c>
      <c r="H611" s="4">
        <v>3</v>
      </c>
      <c r="I611" s="136" t="str">
        <f t="shared" si="48"/>
        <v>4922619112003</v>
      </c>
      <c r="J611" s="15" t="str">
        <f t="shared" si="49"/>
        <v>しばれんこ</v>
      </c>
    </row>
    <row r="612" spans="2:10" ht="13.5">
      <c r="B612" s="316">
        <v>1911</v>
      </c>
      <c r="C612" s="21" t="s">
        <v>355</v>
      </c>
      <c r="D612" s="4">
        <v>2</v>
      </c>
      <c r="E612" s="4" t="str">
        <f t="shared" si="43"/>
        <v>生鮮</v>
      </c>
      <c r="F612" s="115" t="s">
        <v>1046</v>
      </c>
      <c r="G612" s="4" t="s">
        <v>1047</v>
      </c>
      <c r="H612" s="4">
        <v>8</v>
      </c>
      <c r="I612" s="136" t="str">
        <f t="shared" si="48"/>
        <v>4922619112898</v>
      </c>
      <c r="J612" s="15" t="str">
        <f t="shared" si="49"/>
        <v>しばれんこその他</v>
      </c>
    </row>
    <row r="613" spans="2:10" ht="13.5">
      <c r="B613" s="126">
        <v>1912</v>
      </c>
      <c r="C613" s="4" t="s">
        <v>151</v>
      </c>
      <c r="D613" s="4">
        <v>2</v>
      </c>
      <c r="E613" s="4" t="str">
        <f t="shared" si="43"/>
        <v>生鮮</v>
      </c>
      <c r="F613" s="115" t="s">
        <v>639</v>
      </c>
      <c r="G613" s="4" t="s">
        <v>826</v>
      </c>
      <c r="H613" s="4">
        <v>2</v>
      </c>
      <c r="I613" s="136" t="str">
        <f t="shared" si="48"/>
        <v>4922619122002</v>
      </c>
      <c r="J613" s="15" t="str">
        <f t="shared" si="49"/>
        <v>きれんこ</v>
      </c>
    </row>
    <row r="614" spans="2:10" ht="13.5">
      <c r="B614" s="126">
        <v>1912</v>
      </c>
      <c r="C614" s="4" t="s">
        <v>151</v>
      </c>
      <c r="D614" s="4">
        <v>2</v>
      </c>
      <c r="E614" s="4" t="str">
        <f t="shared" si="43"/>
        <v>生鮮</v>
      </c>
      <c r="F614" s="115" t="s">
        <v>1048</v>
      </c>
      <c r="G614" s="4" t="s">
        <v>1047</v>
      </c>
      <c r="H614" s="4">
        <v>7</v>
      </c>
      <c r="I614" s="136" t="str">
        <f t="shared" si="48"/>
        <v>4922619122897</v>
      </c>
      <c r="J614" s="15" t="str">
        <f t="shared" si="49"/>
        <v>きれんこその他</v>
      </c>
    </row>
    <row r="615" spans="2:10" ht="13.5">
      <c r="B615" s="126">
        <v>1913</v>
      </c>
      <c r="C615" s="4" t="s">
        <v>152</v>
      </c>
      <c r="D615" s="4">
        <v>1</v>
      </c>
      <c r="E615" s="4" t="str">
        <f t="shared" si="43"/>
        <v>活</v>
      </c>
      <c r="F615" s="115" t="s">
        <v>639</v>
      </c>
      <c r="G615" s="4" t="s">
        <v>826</v>
      </c>
      <c r="H615" s="4">
        <v>4</v>
      </c>
      <c r="I615" s="136" t="str">
        <f t="shared" si="48"/>
        <v>4922619131004</v>
      </c>
      <c r="J615" s="15" t="str">
        <f t="shared" si="49"/>
        <v>活へたい</v>
      </c>
    </row>
    <row r="616" spans="2:10" ht="13.5">
      <c r="B616" s="126">
        <v>1913</v>
      </c>
      <c r="C616" s="4" t="s">
        <v>152</v>
      </c>
      <c r="D616" s="4">
        <v>1</v>
      </c>
      <c r="E616" s="4" t="str">
        <f t="shared" si="43"/>
        <v>活</v>
      </c>
      <c r="F616" s="115" t="s">
        <v>1046</v>
      </c>
      <c r="G616" s="4" t="s">
        <v>1047</v>
      </c>
      <c r="H616" s="4">
        <v>9</v>
      </c>
      <c r="I616" s="136" t="str">
        <f t="shared" si="48"/>
        <v>4922619131899</v>
      </c>
      <c r="J616" s="15" t="str">
        <f t="shared" si="49"/>
        <v>活へたいその他</v>
      </c>
    </row>
    <row r="617" spans="2:10" ht="13.5">
      <c r="B617" s="126">
        <v>1913</v>
      </c>
      <c r="C617" s="4" t="s">
        <v>152</v>
      </c>
      <c r="D617" s="4">
        <v>2</v>
      </c>
      <c r="E617" s="4" t="str">
        <f t="shared" si="43"/>
        <v>生鮮</v>
      </c>
      <c r="F617" s="115" t="s">
        <v>639</v>
      </c>
      <c r="G617" s="4" t="s">
        <v>826</v>
      </c>
      <c r="H617" s="4">
        <v>1</v>
      </c>
      <c r="I617" s="136" t="str">
        <f t="shared" si="48"/>
        <v>4922619132001</v>
      </c>
      <c r="J617" s="15" t="str">
        <f t="shared" si="49"/>
        <v>へたい</v>
      </c>
    </row>
    <row r="618" spans="2:10" ht="13.5">
      <c r="B618" s="126">
        <v>1913</v>
      </c>
      <c r="C618" s="4" t="s">
        <v>152</v>
      </c>
      <c r="D618" s="4">
        <v>2</v>
      </c>
      <c r="E618" s="4" t="str">
        <f t="shared" si="43"/>
        <v>生鮮</v>
      </c>
      <c r="F618" s="115" t="s">
        <v>1046</v>
      </c>
      <c r="G618" s="4" t="s">
        <v>1047</v>
      </c>
      <c r="H618" s="4">
        <v>6</v>
      </c>
      <c r="I618" s="136" t="str">
        <f t="shared" si="48"/>
        <v>4922619132896</v>
      </c>
      <c r="J618" s="15" t="str">
        <f t="shared" si="49"/>
        <v>へたいその他</v>
      </c>
    </row>
    <row r="619" spans="2:10" ht="13.5">
      <c r="B619" s="126">
        <v>1914</v>
      </c>
      <c r="C619" s="4" t="s">
        <v>153</v>
      </c>
      <c r="D619" s="4">
        <v>1</v>
      </c>
      <c r="E619" s="4" t="str">
        <f t="shared" si="43"/>
        <v>活</v>
      </c>
      <c r="F619" s="115" t="s">
        <v>639</v>
      </c>
      <c r="G619" s="4" t="s">
        <v>826</v>
      </c>
      <c r="H619" s="4">
        <v>3</v>
      </c>
      <c r="I619" s="136" t="str">
        <f t="shared" si="48"/>
        <v>4922619141003</v>
      </c>
      <c r="J619" s="15" t="str">
        <f t="shared" si="49"/>
        <v>活くろだい</v>
      </c>
    </row>
    <row r="620" spans="2:10" ht="13.5">
      <c r="B620" s="126">
        <v>1914</v>
      </c>
      <c r="C620" s="4" t="s">
        <v>153</v>
      </c>
      <c r="D620" s="4">
        <v>1</v>
      </c>
      <c r="E620" s="4" t="str">
        <f t="shared" si="43"/>
        <v>活</v>
      </c>
      <c r="F620" s="115" t="s">
        <v>1046</v>
      </c>
      <c r="G620" s="4" t="s">
        <v>1047</v>
      </c>
      <c r="H620" s="4">
        <v>8</v>
      </c>
      <c r="I620" s="136" t="str">
        <f t="shared" si="48"/>
        <v>4922619141898</v>
      </c>
      <c r="J620" s="15" t="str">
        <f t="shared" si="49"/>
        <v>活くろだいその他</v>
      </c>
    </row>
    <row r="621" spans="2:10" ht="13.5">
      <c r="B621" s="126">
        <v>1914</v>
      </c>
      <c r="C621" s="4" t="s">
        <v>153</v>
      </c>
      <c r="D621" s="4">
        <v>2</v>
      </c>
      <c r="E621" s="4" t="str">
        <f t="shared" si="43"/>
        <v>生鮮</v>
      </c>
      <c r="F621" s="115" t="s">
        <v>639</v>
      </c>
      <c r="G621" s="4" t="s">
        <v>826</v>
      </c>
      <c r="H621" s="4">
        <v>0</v>
      </c>
      <c r="I621" s="136" t="str">
        <f t="shared" si="48"/>
        <v>4922619142000</v>
      </c>
      <c r="J621" s="15" t="str">
        <f t="shared" si="49"/>
        <v>くろだい</v>
      </c>
    </row>
    <row r="622" spans="2:10" ht="13.5">
      <c r="B622" s="126">
        <v>1914</v>
      </c>
      <c r="C622" s="4" t="s">
        <v>153</v>
      </c>
      <c r="D622" s="4">
        <v>2</v>
      </c>
      <c r="E622" s="4" t="str">
        <f t="shared" si="43"/>
        <v>生鮮</v>
      </c>
      <c r="F622" s="115" t="s">
        <v>1048</v>
      </c>
      <c r="G622" s="4" t="s">
        <v>1047</v>
      </c>
      <c r="H622" s="4">
        <v>5</v>
      </c>
      <c r="I622" s="136" t="str">
        <f t="shared" si="48"/>
        <v>4922619142895</v>
      </c>
      <c r="J622" s="15" t="str">
        <f t="shared" si="49"/>
        <v>くろだいその他</v>
      </c>
    </row>
    <row r="623" spans="2:10" ht="13.5">
      <c r="B623" s="316">
        <v>1915</v>
      </c>
      <c r="C623" s="21" t="s">
        <v>356</v>
      </c>
      <c r="D623" s="4">
        <v>2</v>
      </c>
      <c r="E623" s="4" t="str">
        <f t="shared" si="43"/>
        <v>生鮮</v>
      </c>
      <c r="F623" s="115" t="s">
        <v>639</v>
      </c>
      <c r="G623" s="4" t="s">
        <v>826</v>
      </c>
      <c r="H623" s="4">
        <v>9</v>
      </c>
      <c r="I623" s="136" t="str">
        <f t="shared" si="48"/>
        <v>4922619152009</v>
      </c>
      <c r="J623" s="15" t="str">
        <f t="shared" si="49"/>
        <v>ちんた</v>
      </c>
    </row>
    <row r="624" spans="2:10" ht="13.5">
      <c r="B624" s="327">
        <v>1915</v>
      </c>
      <c r="C624" s="23" t="s">
        <v>356</v>
      </c>
      <c r="D624" s="6">
        <v>2</v>
      </c>
      <c r="E624" s="6" t="str">
        <f t="shared" si="43"/>
        <v>生鮮</v>
      </c>
      <c r="F624" s="120" t="s">
        <v>1046</v>
      </c>
      <c r="G624" s="6" t="s">
        <v>1047</v>
      </c>
      <c r="H624" s="6">
        <v>4</v>
      </c>
      <c r="I624" s="325" t="str">
        <f t="shared" si="48"/>
        <v>4922619152894</v>
      </c>
      <c r="J624" s="15" t="str">
        <f t="shared" si="49"/>
        <v>ちんたその他</v>
      </c>
    </row>
    <row r="625" spans="2:10" ht="13.5">
      <c r="B625" s="127">
        <v>1960</v>
      </c>
      <c r="C625" s="3" t="s">
        <v>18</v>
      </c>
      <c r="D625" s="2"/>
      <c r="E625" s="2">
        <f t="shared" si="43"/>
      </c>
      <c r="F625" s="118"/>
      <c r="G625" s="2"/>
      <c r="H625" s="2"/>
      <c r="I625" s="135"/>
      <c r="J625" s="2"/>
    </row>
    <row r="626" spans="2:10" ht="13.5">
      <c r="B626" s="126">
        <v>1961</v>
      </c>
      <c r="C626" s="4" t="s">
        <v>18</v>
      </c>
      <c r="D626" s="4">
        <v>1</v>
      </c>
      <c r="E626" s="4" t="str">
        <f t="shared" si="43"/>
        <v>活</v>
      </c>
      <c r="F626" s="115" t="s">
        <v>639</v>
      </c>
      <c r="G626" s="4" t="s">
        <v>826</v>
      </c>
      <c r="H626" s="4">
        <v>1</v>
      </c>
      <c r="I626" s="136" t="str">
        <f>CONCATENATE(49226,B626,D626,F626,H626)</f>
        <v>4922619611001</v>
      </c>
      <c r="J626" s="15" t="str">
        <f>CONCATENATE(IF(D626=2,"",E626),C626,IF(F626="00",,G626))</f>
        <v>活さわら</v>
      </c>
    </row>
    <row r="627" spans="2:10" ht="13.5">
      <c r="B627" s="126">
        <v>1961</v>
      </c>
      <c r="C627" s="4" t="s">
        <v>18</v>
      </c>
      <c r="D627" s="4">
        <v>1</v>
      </c>
      <c r="E627" s="4" t="str">
        <f t="shared" si="43"/>
        <v>活</v>
      </c>
      <c r="F627" s="115" t="s">
        <v>1046</v>
      </c>
      <c r="G627" s="4" t="s">
        <v>1047</v>
      </c>
      <c r="H627" s="4">
        <v>6</v>
      </c>
      <c r="I627" s="136" t="str">
        <f>CONCATENATE(49226,B627,D627,F627,H627)</f>
        <v>4922619611896</v>
      </c>
      <c r="J627" s="15" t="str">
        <f aca="true" t="shared" si="50" ref="J627:J643">CONCATENATE(IF(D627=2,"",E627),C627,IF(F627="00",,G627))</f>
        <v>活さわらその他</v>
      </c>
    </row>
    <row r="628" spans="2:10" ht="13.5">
      <c r="B628" s="126">
        <v>1961</v>
      </c>
      <c r="C628" s="4" t="s">
        <v>18</v>
      </c>
      <c r="D628" s="4">
        <v>2</v>
      </c>
      <c r="E628" s="4" t="str">
        <f t="shared" si="43"/>
        <v>生鮮</v>
      </c>
      <c r="F628" s="115" t="s">
        <v>639</v>
      </c>
      <c r="G628" s="4" t="s">
        <v>826</v>
      </c>
      <c r="H628" s="4">
        <v>8</v>
      </c>
      <c r="I628" s="136" t="str">
        <f>CONCATENATE(49226,B628,D628,F628,H628)</f>
        <v>4922619612008</v>
      </c>
      <c r="J628" s="15" t="str">
        <f t="shared" si="50"/>
        <v>さわら</v>
      </c>
    </row>
    <row r="629" spans="2:10" ht="13.5">
      <c r="B629" s="126">
        <v>1961</v>
      </c>
      <c r="C629" s="4" t="s">
        <v>18</v>
      </c>
      <c r="D629" s="4">
        <v>2</v>
      </c>
      <c r="E629" s="4" t="str">
        <f t="shared" si="43"/>
        <v>生鮮</v>
      </c>
      <c r="F629" s="115" t="s">
        <v>1048</v>
      </c>
      <c r="G629" s="4" t="s">
        <v>1047</v>
      </c>
      <c r="H629" s="4">
        <v>3</v>
      </c>
      <c r="I629" s="136" t="str">
        <f>CONCATENATE(49226,B629,D629,F629,H629)</f>
        <v>4922619612893</v>
      </c>
      <c r="J629" s="15" t="str">
        <f t="shared" si="50"/>
        <v>さわらその他</v>
      </c>
    </row>
    <row r="630" spans="2:10" ht="13.5">
      <c r="B630" s="316">
        <v>1962</v>
      </c>
      <c r="C630" s="4" t="s">
        <v>1017</v>
      </c>
      <c r="D630" s="4">
        <v>2</v>
      </c>
      <c r="E630" s="4" t="str">
        <f t="shared" si="43"/>
        <v>生鮮</v>
      </c>
      <c r="F630" s="115" t="s">
        <v>639</v>
      </c>
      <c r="G630" s="4" t="s">
        <v>826</v>
      </c>
      <c r="H630" s="4">
        <v>7</v>
      </c>
      <c r="I630" s="136" t="str">
        <f>CONCATENATE(49226,B630,D630,F630,H630)</f>
        <v>4922619622007</v>
      </c>
      <c r="J630" s="15" t="str">
        <f t="shared" si="50"/>
        <v>やなぎ</v>
      </c>
    </row>
    <row r="631" spans="2:10" ht="13.5">
      <c r="B631" s="316">
        <v>1962</v>
      </c>
      <c r="C631" s="4" t="s">
        <v>1017</v>
      </c>
      <c r="D631" s="4">
        <v>2</v>
      </c>
      <c r="E631" s="4" t="str">
        <f t="shared" si="43"/>
        <v>生鮮</v>
      </c>
      <c r="F631" s="115" t="s">
        <v>1046</v>
      </c>
      <c r="G631" s="4" t="s">
        <v>1047</v>
      </c>
      <c r="H631" s="4">
        <v>2</v>
      </c>
      <c r="I631" s="136" t="str">
        <f aca="true" t="shared" si="51" ref="I631:I643">CONCATENATE(49226,B631,D631,F631,H631)</f>
        <v>4922619622892</v>
      </c>
      <c r="J631" s="15" t="str">
        <f t="shared" si="50"/>
        <v>やなぎその他</v>
      </c>
    </row>
    <row r="632" spans="2:10" ht="13.5">
      <c r="B632" s="126">
        <v>1963</v>
      </c>
      <c r="C632" s="4" t="s">
        <v>154</v>
      </c>
      <c r="D632" s="4">
        <v>1</v>
      </c>
      <c r="E632" s="4" t="str">
        <f t="shared" si="43"/>
        <v>活</v>
      </c>
      <c r="F632" s="115" t="s">
        <v>639</v>
      </c>
      <c r="G632" s="4" t="s">
        <v>826</v>
      </c>
      <c r="H632" s="4">
        <v>9</v>
      </c>
      <c r="I632" s="136" t="str">
        <f>CONCATENATE(49226,B632,D632,F632,H632)</f>
        <v>4922619631009</v>
      </c>
      <c r="J632" s="15" t="str">
        <f t="shared" si="50"/>
        <v>活さごち</v>
      </c>
    </row>
    <row r="633" spans="2:10" ht="13.5">
      <c r="B633" s="126">
        <v>1963</v>
      </c>
      <c r="C633" s="4" t="s">
        <v>154</v>
      </c>
      <c r="D633" s="4">
        <v>1</v>
      </c>
      <c r="E633" s="4" t="str">
        <f t="shared" si="43"/>
        <v>活</v>
      </c>
      <c r="F633" s="115" t="s">
        <v>1046</v>
      </c>
      <c r="G633" s="4" t="s">
        <v>1047</v>
      </c>
      <c r="H633" s="4">
        <v>4</v>
      </c>
      <c r="I633" s="136" t="str">
        <f t="shared" si="51"/>
        <v>4922619631894</v>
      </c>
      <c r="J633" s="15" t="str">
        <f t="shared" si="50"/>
        <v>活さごちその他</v>
      </c>
    </row>
    <row r="634" spans="2:10" ht="13.5">
      <c r="B634" s="126">
        <v>1963</v>
      </c>
      <c r="C634" s="4" t="s">
        <v>154</v>
      </c>
      <c r="D634" s="4">
        <v>2</v>
      </c>
      <c r="E634" s="4" t="str">
        <f t="shared" si="43"/>
        <v>生鮮</v>
      </c>
      <c r="F634" s="115" t="s">
        <v>639</v>
      </c>
      <c r="G634" s="4" t="s">
        <v>826</v>
      </c>
      <c r="H634" s="4">
        <v>6</v>
      </c>
      <c r="I634" s="136" t="str">
        <f>CONCATENATE(49226,B634,D634,F634,H634)</f>
        <v>4922619632006</v>
      </c>
      <c r="J634" s="15" t="str">
        <f t="shared" si="50"/>
        <v>さごち</v>
      </c>
    </row>
    <row r="635" spans="2:10" ht="13.5">
      <c r="B635" s="126">
        <v>1963</v>
      </c>
      <c r="C635" s="4" t="s">
        <v>154</v>
      </c>
      <c r="D635" s="4">
        <v>2</v>
      </c>
      <c r="E635" s="4" t="str">
        <f t="shared" si="43"/>
        <v>生鮮</v>
      </c>
      <c r="F635" s="115" t="s">
        <v>1046</v>
      </c>
      <c r="G635" s="4" t="s">
        <v>1047</v>
      </c>
      <c r="H635" s="4">
        <v>1</v>
      </c>
      <c r="I635" s="136" t="str">
        <f t="shared" si="51"/>
        <v>4922619632891</v>
      </c>
      <c r="J635" s="15" t="str">
        <f t="shared" si="50"/>
        <v>さごちその他</v>
      </c>
    </row>
    <row r="636" spans="2:10" ht="13.5">
      <c r="B636" s="316">
        <v>1964</v>
      </c>
      <c r="C636" s="21" t="s">
        <v>358</v>
      </c>
      <c r="D636" s="4">
        <v>2</v>
      </c>
      <c r="E636" s="4" t="str">
        <f t="shared" si="43"/>
        <v>生鮮</v>
      </c>
      <c r="F636" s="115" t="s">
        <v>639</v>
      </c>
      <c r="G636" s="4" t="s">
        <v>826</v>
      </c>
      <c r="H636" s="4">
        <v>5</v>
      </c>
      <c r="I636" s="136" t="str">
        <f>CONCATENATE(49226,B636,D636,F636,H636)</f>
        <v>4922619642005</v>
      </c>
      <c r="J636" s="15" t="str">
        <f t="shared" si="50"/>
        <v>うしさわら</v>
      </c>
    </row>
    <row r="637" spans="2:10" ht="13.5">
      <c r="B637" s="316">
        <v>1964</v>
      </c>
      <c r="C637" s="21" t="s">
        <v>358</v>
      </c>
      <c r="D637" s="4">
        <v>2</v>
      </c>
      <c r="E637" s="4" t="str">
        <f t="shared" si="43"/>
        <v>生鮮</v>
      </c>
      <c r="F637" s="115" t="s">
        <v>1046</v>
      </c>
      <c r="G637" s="4" t="s">
        <v>1047</v>
      </c>
      <c r="H637" s="4">
        <v>0</v>
      </c>
      <c r="I637" s="136" t="str">
        <f t="shared" si="51"/>
        <v>4922619642890</v>
      </c>
      <c r="J637" s="15" t="str">
        <f t="shared" si="50"/>
        <v>うしさわらその他</v>
      </c>
    </row>
    <row r="638" spans="2:10" ht="13.5">
      <c r="B638" s="316">
        <v>1965</v>
      </c>
      <c r="C638" s="21" t="s">
        <v>359</v>
      </c>
      <c r="D638" s="4">
        <v>2</v>
      </c>
      <c r="E638" s="4" t="str">
        <f t="shared" si="43"/>
        <v>生鮮</v>
      </c>
      <c r="F638" s="115" t="s">
        <v>639</v>
      </c>
      <c r="G638" s="4" t="s">
        <v>826</v>
      </c>
      <c r="H638" s="4">
        <v>4</v>
      </c>
      <c r="I638" s="136" t="str">
        <f>CONCATENATE(49226,B638,D638,F638,H638)</f>
        <v>4922619652004</v>
      </c>
      <c r="J638" s="15" t="str">
        <f t="shared" si="50"/>
        <v>てっぽうさわら</v>
      </c>
    </row>
    <row r="639" spans="2:10" ht="13.5">
      <c r="B639" s="316">
        <v>1965</v>
      </c>
      <c r="C639" s="21" t="s">
        <v>359</v>
      </c>
      <c r="D639" s="4">
        <v>2</v>
      </c>
      <c r="E639" s="4" t="str">
        <f t="shared" si="43"/>
        <v>生鮮</v>
      </c>
      <c r="F639" s="115" t="s">
        <v>1048</v>
      </c>
      <c r="G639" s="4" t="s">
        <v>1047</v>
      </c>
      <c r="H639" s="4">
        <v>9</v>
      </c>
      <c r="I639" s="136" t="str">
        <f t="shared" si="51"/>
        <v>4922619652899</v>
      </c>
      <c r="J639" s="15" t="str">
        <f t="shared" si="50"/>
        <v>てっぽうさわらその他</v>
      </c>
    </row>
    <row r="640" spans="2:10" ht="13.5">
      <c r="B640" s="316">
        <v>1966</v>
      </c>
      <c r="C640" s="21" t="s">
        <v>360</v>
      </c>
      <c r="D640" s="4">
        <v>2</v>
      </c>
      <c r="E640" s="4" t="str">
        <f t="shared" si="43"/>
        <v>生鮮</v>
      </c>
      <c r="F640" s="115" t="s">
        <v>639</v>
      </c>
      <c r="G640" s="4" t="s">
        <v>826</v>
      </c>
      <c r="H640" s="4">
        <v>3</v>
      </c>
      <c r="I640" s="136" t="str">
        <f>CONCATENATE(49226,B640,D640,F640,H640)</f>
        <v>4922619662003</v>
      </c>
      <c r="J640" s="15" t="str">
        <f t="shared" si="50"/>
        <v>ぎんさわら</v>
      </c>
    </row>
    <row r="641" spans="2:10" ht="13.5">
      <c r="B641" s="316">
        <v>1966</v>
      </c>
      <c r="C641" s="21" t="s">
        <v>360</v>
      </c>
      <c r="D641" s="4">
        <v>2</v>
      </c>
      <c r="E641" s="4" t="str">
        <f t="shared" si="43"/>
        <v>生鮮</v>
      </c>
      <c r="F641" s="115" t="s">
        <v>1046</v>
      </c>
      <c r="G641" s="4" t="s">
        <v>1047</v>
      </c>
      <c r="H641" s="4">
        <v>8</v>
      </c>
      <c r="I641" s="136" t="str">
        <f t="shared" si="51"/>
        <v>4922619662898</v>
      </c>
      <c r="J641" s="15" t="str">
        <f t="shared" si="50"/>
        <v>ぎんさわらその他</v>
      </c>
    </row>
    <row r="642" spans="2:10" ht="13.5">
      <c r="B642" s="316">
        <v>1967</v>
      </c>
      <c r="C642" s="21" t="s">
        <v>361</v>
      </c>
      <c r="D642" s="4">
        <v>2</v>
      </c>
      <c r="E642" s="4" t="str">
        <f t="shared" si="43"/>
        <v>生鮮</v>
      </c>
      <c r="F642" s="115" t="s">
        <v>639</v>
      </c>
      <c r="G642" s="4" t="s">
        <v>826</v>
      </c>
      <c r="H642" s="4">
        <v>2</v>
      </c>
      <c r="I642" s="136" t="str">
        <f>CONCATENATE(49226,B642,D642,F642,H642)</f>
        <v>4922619672002</v>
      </c>
      <c r="J642" s="15" t="str">
        <f t="shared" si="50"/>
        <v>よこしまさわら</v>
      </c>
    </row>
    <row r="643" spans="2:10" ht="13.5">
      <c r="B643" s="327">
        <v>1967</v>
      </c>
      <c r="C643" s="23" t="s">
        <v>361</v>
      </c>
      <c r="D643" s="6">
        <v>2</v>
      </c>
      <c r="E643" s="6" t="str">
        <f t="shared" si="43"/>
        <v>生鮮</v>
      </c>
      <c r="F643" s="120" t="s">
        <v>1046</v>
      </c>
      <c r="G643" s="6" t="s">
        <v>1047</v>
      </c>
      <c r="H643" s="6">
        <v>7</v>
      </c>
      <c r="I643" s="325" t="str">
        <f t="shared" si="51"/>
        <v>4922619672897</v>
      </c>
      <c r="J643" s="15" t="str">
        <f t="shared" si="50"/>
        <v>よこしまさわらその他</v>
      </c>
    </row>
    <row r="644" spans="2:10" ht="13.5">
      <c r="B644" s="127">
        <v>2110</v>
      </c>
      <c r="C644" s="3" t="s">
        <v>34</v>
      </c>
      <c r="D644" s="2"/>
      <c r="E644" s="2">
        <f t="shared" si="43"/>
      </c>
      <c r="F644" s="118"/>
      <c r="G644" s="2"/>
      <c r="H644" s="2"/>
      <c r="I644" s="135"/>
      <c r="J644" s="2"/>
    </row>
    <row r="645" spans="2:10" ht="13.5">
      <c r="B645" s="126">
        <v>2111</v>
      </c>
      <c r="C645" s="4" t="s">
        <v>34</v>
      </c>
      <c r="D645" s="4">
        <v>1</v>
      </c>
      <c r="E645" s="4" t="str">
        <f t="shared" si="43"/>
        <v>活</v>
      </c>
      <c r="F645" s="115" t="s">
        <v>639</v>
      </c>
      <c r="G645" s="4" t="s">
        <v>826</v>
      </c>
      <c r="H645" s="4">
        <v>1</v>
      </c>
      <c r="I645" s="136" t="str">
        <f aca="true" t="shared" si="52" ref="I645:I656">CONCATENATE(49226,B645,D645,F645,H645)</f>
        <v>4922621111001</v>
      </c>
      <c r="J645" s="15" t="str">
        <f>CONCATENATE(IF(D645=2,"",E645),C645,IF(F645="00",,G645))</f>
        <v>活かさご</v>
      </c>
    </row>
    <row r="646" spans="2:10" ht="13.5">
      <c r="B646" s="126">
        <v>2111</v>
      </c>
      <c r="C646" s="4" t="s">
        <v>34</v>
      </c>
      <c r="D646" s="4">
        <v>1</v>
      </c>
      <c r="E646" s="4" t="str">
        <f t="shared" si="43"/>
        <v>活</v>
      </c>
      <c r="F646" s="115" t="s">
        <v>1049</v>
      </c>
      <c r="G646" s="4" t="s">
        <v>1047</v>
      </c>
      <c r="H646" s="4">
        <v>6</v>
      </c>
      <c r="I646" s="136" t="str">
        <f t="shared" si="52"/>
        <v>4922621111896</v>
      </c>
      <c r="J646" s="15" t="str">
        <f aca="true" t="shared" si="53" ref="J646:J656">CONCATENATE(IF(D646=2,"",E646),C646,IF(F646="00",,G646))</f>
        <v>活かさごその他</v>
      </c>
    </row>
    <row r="647" spans="2:10" ht="13.5">
      <c r="B647" s="126">
        <v>2111</v>
      </c>
      <c r="C647" s="4" t="s">
        <v>34</v>
      </c>
      <c r="D647" s="4">
        <v>2</v>
      </c>
      <c r="E647" s="4" t="str">
        <f t="shared" si="43"/>
        <v>生鮮</v>
      </c>
      <c r="F647" s="115" t="s">
        <v>639</v>
      </c>
      <c r="G647" s="4" t="s">
        <v>826</v>
      </c>
      <c r="H647" s="4">
        <v>8</v>
      </c>
      <c r="I647" s="136" t="str">
        <f t="shared" si="52"/>
        <v>4922621112008</v>
      </c>
      <c r="J647" s="15" t="str">
        <f t="shared" si="53"/>
        <v>かさご</v>
      </c>
    </row>
    <row r="648" spans="2:10" ht="13.5">
      <c r="B648" s="126">
        <v>2111</v>
      </c>
      <c r="C648" s="4" t="s">
        <v>34</v>
      </c>
      <c r="D648" s="4">
        <v>2</v>
      </c>
      <c r="E648" s="4" t="str">
        <f t="shared" si="43"/>
        <v>生鮮</v>
      </c>
      <c r="F648" s="115" t="s">
        <v>1046</v>
      </c>
      <c r="G648" s="4" t="s">
        <v>1047</v>
      </c>
      <c r="H648" s="4">
        <v>3</v>
      </c>
      <c r="I648" s="136" t="str">
        <f t="shared" si="52"/>
        <v>4922621112893</v>
      </c>
      <c r="J648" s="15" t="str">
        <f t="shared" si="53"/>
        <v>かさごその他</v>
      </c>
    </row>
    <row r="649" spans="2:10" ht="13.5">
      <c r="B649" s="316">
        <v>2112</v>
      </c>
      <c r="C649" s="21" t="s">
        <v>362</v>
      </c>
      <c r="D649" s="4">
        <v>2</v>
      </c>
      <c r="E649" s="4" t="str">
        <f t="shared" si="43"/>
        <v>生鮮</v>
      </c>
      <c r="F649" s="115" t="s">
        <v>639</v>
      </c>
      <c r="G649" s="4" t="s">
        <v>826</v>
      </c>
      <c r="H649" s="4">
        <v>7</v>
      </c>
      <c r="I649" s="136" t="str">
        <f t="shared" si="52"/>
        <v>4922621122007</v>
      </c>
      <c r="J649" s="15" t="str">
        <f t="shared" si="53"/>
        <v>くろかさご</v>
      </c>
    </row>
    <row r="650" spans="2:10" ht="13.5">
      <c r="B650" s="316">
        <v>2112</v>
      </c>
      <c r="C650" s="21" t="s">
        <v>362</v>
      </c>
      <c r="D650" s="4">
        <v>2</v>
      </c>
      <c r="E650" s="4" t="str">
        <f t="shared" si="43"/>
        <v>生鮮</v>
      </c>
      <c r="F650" s="115" t="s">
        <v>1046</v>
      </c>
      <c r="G650" s="4" t="s">
        <v>1047</v>
      </c>
      <c r="H650" s="4">
        <v>2</v>
      </c>
      <c r="I650" s="136" t="str">
        <f t="shared" si="52"/>
        <v>4922621122892</v>
      </c>
      <c r="J650" s="15" t="str">
        <f t="shared" si="53"/>
        <v>くろかさごその他</v>
      </c>
    </row>
    <row r="651" spans="2:10" ht="13.5">
      <c r="B651" s="316">
        <v>2113</v>
      </c>
      <c r="C651" s="21" t="s">
        <v>363</v>
      </c>
      <c r="D651" s="4">
        <v>2</v>
      </c>
      <c r="E651" s="4" t="str">
        <f t="shared" si="43"/>
        <v>生鮮</v>
      </c>
      <c r="F651" s="115" t="s">
        <v>639</v>
      </c>
      <c r="G651" s="4" t="s">
        <v>826</v>
      </c>
      <c r="H651" s="4">
        <v>6</v>
      </c>
      <c r="I651" s="136" t="str">
        <f t="shared" si="52"/>
        <v>4922621132006</v>
      </c>
      <c r="J651" s="15" t="str">
        <f t="shared" si="53"/>
        <v>あやめかさご</v>
      </c>
    </row>
    <row r="652" spans="2:10" ht="13.5">
      <c r="B652" s="316">
        <v>2113</v>
      </c>
      <c r="C652" s="21" t="s">
        <v>363</v>
      </c>
      <c r="D652" s="4">
        <v>2</v>
      </c>
      <c r="E652" s="4" t="str">
        <f t="shared" si="43"/>
        <v>生鮮</v>
      </c>
      <c r="F652" s="115" t="s">
        <v>1046</v>
      </c>
      <c r="G652" s="4" t="s">
        <v>1047</v>
      </c>
      <c r="H652" s="4">
        <v>1</v>
      </c>
      <c r="I652" s="136" t="str">
        <f t="shared" si="52"/>
        <v>4922621132891</v>
      </c>
      <c r="J652" s="15" t="str">
        <f t="shared" si="53"/>
        <v>あやめかさごその他</v>
      </c>
    </row>
    <row r="653" spans="2:10" ht="13.5">
      <c r="B653" s="126">
        <v>2114</v>
      </c>
      <c r="C653" s="4" t="s">
        <v>155</v>
      </c>
      <c r="D653" s="4">
        <v>2</v>
      </c>
      <c r="E653" s="4" t="str">
        <f t="shared" si="43"/>
        <v>生鮮</v>
      </c>
      <c r="F653" s="115" t="s">
        <v>639</v>
      </c>
      <c r="G653" s="4" t="s">
        <v>826</v>
      </c>
      <c r="H653" s="4">
        <v>5</v>
      </c>
      <c r="I653" s="136" t="str">
        <f t="shared" si="52"/>
        <v>4922621142005</v>
      </c>
      <c r="J653" s="15" t="str">
        <f t="shared" si="53"/>
        <v>きんき</v>
      </c>
    </row>
    <row r="654" spans="2:10" ht="13.5">
      <c r="B654" s="126">
        <v>2114</v>
      </c>
      <c r="C654" s="4" t="s">
        <v>155</v>
      </c>
      <c r="D654" s="4">
        <v>2</v>
      </c>
      <c r="E654" s="4" t="str">
        <f t="shared" si="43"/>
        <v>生鮮</v>
      </c>
      <c r="F654" s="115" t="s">
        <v>1049</v>
      </c>
      <c r="G654" s="4" t="s">
        <v>1047</v>
      </c>
      <c r="H654" s="4">
        <v>0</v>
      </c>
      <c r="I654" s="136" t="str">
        <f t="shared" si="52"/>
        <v>4922621142890</v>
      </c>
      <c r="J654" s="15" t="str">
        <f t="shared" si="53"/>
        <v>きんきその他</v>
      </c>
    </row>
    <row r="655" spans="2:10" ht="13.5">
      <c r="B655" s="126">
        <v>2114</v>
      </c>
      <c r="C655" s="4" t="s">
        <v>155</v>
      </c>
      <c r="D655" s="4">
        <v>3</v>
      </c>
      <c r="E655" s="4" t="str">
        <f t="shared" si="43"/>
        <v>冷凍</v>
      </c>
      <c r="F655" s="115" t="s">
        <v>639</v>
      </c>
      <c r="G655" s="4" t="s">
        <v>826</v>
      </c>
      <c r="H655" s="4">
        <v>2</v>
      </c>
      <c r="I655" s="136" t="str">
        <f t="shared" si="52"/>
        <v>4922621143002</v>
      </c>
      <c r="J655" s="15" t="str">
        <f t="shared" si="53"/>
        <v>冷凍きんき</v>
      </c>
    </row>
    <row r="656" spans="2:10" ht="13.5">
      <c r="B656" s="130">
        <v>2114</v>
      </c>
      <c r="C656" s="6" t="s">
        <v>155</v>
      </c>
      <c r="D656" s="6">
        <v>3</v>
      </c>
      <c r="E656" s="6" t="str">
        <f t="shared" si="43"/>
        <v>冷凍</v>
      </c>
      <c r="F656" s="120" t="s">
        <v>1046</v>
      </c>
      <c r="G656" s="6" t="s">
        <v>1047</v>
      </c>
      <c r="H656" s="6">
        <v>7</v>
      </c>
      <c r="I656" s="325" t="str">
        <f t="shared" si="52"/>
        <v>4922621143897</v>
      </c>
      <c r="J656" s="15" t="str">
        <f t="shared" si="53"/>
        <v>冷凍きんきその他</v>
      </c>
    </row>
    <row r="657" spans="2:10" ht="13.5">
      <c r="B657" s="127">
        <v>2150</v>
      </c>
      <c r="C657" s="3" t="s">
        <v>35</v>
      </c>
      <c r="D657" s="2"/>
      <c r="E657" s="2">
        <f t="shared" si="43"/>
      </c>
      <c r="F657" s="118"/>
      <c r="G657" s="2"/>
      <c r="H657" s="2"/>
      <c r="I657" s="135"/>
      <c r="J657" s="2"/>
    </row>
    <row r="658" spans="2:10" ht="13.5">
      <c r="B658" s="126">
        <v>2151</v>
      </c>
      <c r="C658" s="4" t="s">
        <v>35</v>
      </c>
      <c r="D658" s="4">
        <v>2</v>
      </c>
      <c r="E658" s="4" t="str">
        <f t="shared" si="43"/>
        <v>生鮮</v>
      </c>
      <c r="F658" s="115" t="s">
        <v>639</v>
      </c>
      <c r="G658" s="4" t="s">
        <v>826</v>
      </c>
      <c r="H658" s="4">
        <v>6</v>
      </c>
      <c r="I658" s="136" t="str">
        <f aca="true" t="shared" si="54" ref="I658:I667">CONCATENATE(49226,B658,D658,F658,H658)</f>
        <v>4922621512006</v>
      </c>
      <c r="J658" s="15" t="str">
        <f>CONCATENATE(IF(D658=2,"",E658),C658,IF(F658="00",,G658))</f>
        <v>めぬけ</v>
      </c>
    </row>
    <row r="659" spans="2:10" ht="13.5">
      <c r="B659" s="126">
        <v>2151</v>
      </c>
      <c r="C659" s="4" t="s">
        <v>35</v>
      </c>
      <c r="D659" s="4">
        <v>2</v>
      </c>
      <c r="E659" s="4" t="str">
        <f t="shared" si="43"/>
        <v>生鮮</v>
      </c>
      <c r="F659" s="115" t="s">
        <v>1046</v>
      </c>
      <c r="G659" s="4" t="s">
        <v>1047</v>
      </c>
      <c r="H659" s="4">
        <v>1</v>
      </c>
      <c r="I659" s="136" t="str">
        <f t="shared" si="54"/>
        <v>4922621512891</v>
      </c>
      <c r="J659" s="15" t="str">
        <f aca="true" t="shared" si="55" ref="J659:J667">CONCATENATE(IF(D659=2,"",E659),C659,IF(F659="00",,G659))</f>
        <v>めぬけその他</v>
      </c>
    </row>
    <row r="660" spans="2:10" ht="13.5">
      <c r="B660" s="126">
        <v>2151</v>
      </c>
      <c r="C660" s="4" t="s">
        <v>35</v>
      </c>
      <c r="D660" s="4">
        <v>3</v>
      </c>
      <c r="E660" s="4" t="str">
        <f t="shared" si="43"/>
        <v>冷凍</v>
      </c>
      <c r="F660" s="115" t="s">
        <v>639</v>
      </c>
      <c r="G660" s="4" t="s">
        <v>826</v>
      </c>
      <c r="H660" s="4">
        <v>3</v>
      </c>
      <c r="I660" s="136" t="str">
        <f t="shared" si="54"/>
        <v>4922621513003</v>
      </c>
      <c r="J660" s="15" t="str">
        <f t="shared" si="55"/>
        <v>冷凍めぬけ</v>
      </c>
    </row>
    <row r="661" spans="2:10" ht="13.5">
      <c r="B661" s="126">
        <v>2151</v>
      </c>
      <c r="C661" s="4" t="s">
        <v>35</v>
      </c>
      <c r="D661" s="4">
        <v>3</v>
      </c>
      <c r="E661" s="4" t="str">
        <f t="shared" si="43"/>
        <v>冷凍</v>
      </c>
      <c r="F661" s="115" t="s">
        <v>1046</v>
      </c>
      <c r="G661" s="4" t="s">
        <v>1047</v>
      </c>
      <c r="H661" s="4">
        <v>8</v>
      </c>
      <c r="I661" s="136" t="str">
        <f t="shared" si="54"/>
        <v>4922621513898</v>
      </c>
      <c r="J661" s="15" t="str">
        <f t="shared" si="55"/>
        <v>冷凍めぬけその他</v>
      </c>
    </row>
    <row r="662" spans="2:10" ht="13.5">
      <c r="B662" s="316">
        <v>2152</v>
      </c>
      <c r="C662" s="21" t="s">
        <v>364</v>
      </c>
      <c r="D662" s="21">
        <v>2</v>
      </c>
      <c r="E662" s="4" t="str">
        <f t="shared" si="43"/>
        <v>生鮮</v>
      </c>
      <c r="F662" s="115" t="s">
        <v>639</v>
      </c>
      <c r="G662" s="4" t="s">
        <v>826</v>
      </c>
      <c r="H662" s="4">
        <v>5</v>
      </c>
      <c r="I662" s="136" t="str">
        <f t="shared" si="54"/>
        <v>4922621522005</v>
      </c>
      <c r="J662" s="15" t="str">
        <f t="shared" si="55"/>
        <v>くろめぬけ</v>
      </c>
    </row>
    <row r="663" spans="2:10" ht="13.5">
      <c r="B663" s="316">
        <v>2152</v>
      </c>
      <c r="C663" s="21" t="s">
        <v>364</v>
      </c>
      <c r="D663" s="21">
        <v>2</v>
      </c>
      <c r="E663" s="4" t="str">
        <f t="shared" si="43"/>
        <v>生鮮</v>
      </c>
      <c r="F663" s="115" t="s">
        <v>1046</v>
      </c>
      <c r="G663" s="4" t="s">
        <v>1047</v>
      </c>
      <c r="H663" s="4">
        <v>0</v>
      </c>
      <c r="I663" s="136" t="str">
        <f t="shared" si="54"/>
        <v>4922621522890</v>
      </c>
      <c r="J663" s="15" t="str">
        <f t="shared" si="55"/>
        <v>くろめぬけその他</v>
      </c>
    </row>
    <row r="664" spans="2:10" ht="13.5">
      <c r="B664" s="126">
        <v>2153</v>
      </c>
      <c r="C664" s="4" t="s">
        <v>156</v>
      </c>
      <c r="D664" s="4">
        <v>2</v>
      </c>
      <c r="E664" s="4" t="str">
        <f t="shared" si="43"/>
        <v>生鮮</v>
      </c>
      <c r="F664" s="115" t="s">
        <v>639</v>
      </c>
      <c r="G664" s="4" t="s">
        <v>826</v>
      </c>
      <c r="H664" s="4">
        <v>4</v>
      </c>
      <c r="I664" s="136" t="str">
        <f t="shared" si="54"/>
        <v>4922621532004</v>
      </c>
      <c r="J664" s="15" t="str">
        <f t="shared" si="55"/>
        <v>あかうお</v>
      </c>
    </row>
    <row r="665" spans="2:10" ht="13.5">
      <c r="B665" s="126">
        <v>2153</v>
      </c>
      <c r="C665" s="4" t="s">
        <v>156</v>
      </c>
      <c r="D665" s="4">
        <v>2</v>
      </c>
      <c r="E665" s="4" t="str">
        <f t="shared" si="43"/>
        <v>生鮮</v>
      </c>
      <c r="F665" s="115" t="s">
        <v>1049</v>
      </c>
      <c r="G665" s="4" t="s">
        <v>1047</v>
      </c>
      <c r="H665" s="4">
        <v>9</v>
      </c>
      <c r="I665" s="136" t="str">
        <f t="shared" si="54"/>
        <v>4922621532899</v>
      </c>
      <c r="J665" s="15" t="str">
        <f t="shared" si="55"/>
        <v>あかうおその他</v>
      </c>
    </row>
    <row r="666" spans="2:10" ht="13.5">
      <c r="B666" s="126">
        <v>2153</v>
      </c>
      <c r="C666" s="4" t="s">
        <v>156</v>
      </c>
      <c r="D666" s="4">
        <v>3</v>
      </c>
      <c r="E666" s="4" t="str">
        <f t="shared" si="43"/>
        <v>冷凍</v>
      </c>
      <c r="F666" s="115" t="s">
        <v>639</v>
      </c>
      <c r="G666" s="4" t="s">
        <v>826</v>
      </c>
      <c r="H666" s="4">
        <v>1</v>
      </c>
      <c r="I666" s="136" t="str">
        <f t="shared" si="54"/>
        <v>4922621533001</v>
      </c>
      <c r="J666" s="15" t="str">
        <f t="shared" si="55"/>
        <v>冷凍あかうお</v>
      </c>
    </row>
    <row r="667" spans="2:10" ht="13.5">
      <c r="B667" s="130">
        <v>2153</v>
      </c>
      <c r="C667" s="6" t="s">
        <v>156</v>
      </c>
      <c r="D667" s="6">
        <v>3</v>
      </c>
      <c r="E667" s="6" t="str">
        <f t="shared" si="43"/>
        <v>冷凍</v>
      </c>
      <c r="F667" s="120" t="s">
        <v>1046</v>
      </c>
      <c r="G667" s="6" t="s">
        <v>1047</v>
      </c>
      <c r="H667" s="6">
        <v>6</v>
      </c>
      <c r="I667" s="325" t="str">
        <f t="shared" si="54"/>
        <v>4922621533896</v>
      </c>
      <c r="J667" s="15" t="str">
        <f t="shared" si="55"/>
        <v>冷凍あかうおその他</v>
      </c>
    </row>
    <row r="668" spans="2:10" ht="13.5">
      <c r="B668" s="127">
        <v>2190</v>
      </c>
      <c r="C668" s="3" t="s">
        <v>36</v>
      </c>
      <c r="D668" s="2"/>
      <c r="E668" s="2">
        <f t="shared" si="43"/>
      </c>
      <c r="F668" s="118"/>
      <c r="G668" s="2"/>
      <c r="H668" s="2"/>
      <c r="I668" s="135"/>
      <c r="J668" s="2"/>
    </row>
    <row r="669" spans="2:10" ht="13.5">
      <c r="B669" s="316">
        <v>2191</v>
      </c>
      <c r="C669" s="21" t="s">
        <v>365</v>
      </c>
      <c r="D669" s="9">
        <v>2</v>
      </c>
      <c r="E669" s="4" t="str">
        <f t="shared" si="43"/>
        <v>生鮮</v>
      </c>
      <c r="F669" s="115" t="s">
        <v>639</v>
      </c>
      <c r="G669" s="4" t="s">
        <v>826</v>
      </c>
      <c r="H669" s="9">
        <v>4</v>
      </c>
      <c r="I669" s="136" t="str">
        <f aca="true" t="shared" si="56" ref="I669:I692">CONCATENATE(49226,B669,D669,F669,H669)</f>
        <v>4922621912004</v>
      </c>
      <c r="J669" s="133" t="str">
        <f>CONCATENATE(IF(D669=2,"",E669),C669,IF(F669="00",,G669))</f>
        <v>しまそい</v>
      </c>
    </row>
    <row r="670" spans="2:10" ht="13.5">
      <c r="B670" s="316">
        <v>2191</v>
      </c>
      <c r="C670" s="21" t="s">
        <v>365</v>
      </c>
      <c r="D670" s="9">
        <v>2</v>
      </c>
      <c r="E670" s="4" t="str">
        <f t="shared" si="43"/>
        <v>生鮮</v>
      </c>
      <c r="F670" s="115" t="s">
        <v>1046</v>
      </c>
      <c r="G670" s="4" t="s">
        <v>1047</v>
      </c>
      <c r="H670" s="9">
        <v>9</v>
      </c>
      <c r="I670" s="136" t="str">
        <f t="shared" si="56"/>
        <v>4922621912899</v>
      </c>
      <c r="J670" s="133" t="str">
        <f aca="true" t="shared" si="57" ref="J670:J696">CONCATENATE(IF(D670=2,"",E670),C670,IF(F670="00",,G670))</f>
        <v>しまそいその他</v>
      </c>
    </row>
    <row r="671" spans="2:10" ht="13.5">
      <c r="B671" s="316">
        <v>2192</v>
      </c>
      <c r="C671" s="21" t="s">
        <v>366</v>
      </c>
      <c r="D671" s="9">
        <v>2</v>
      </c>
      <c r="E671" s="4" t="str">
        <f t="shared" si="43"/>
        <v>生鮮</v>
      </c>
      <c r="F671" s="115" t="s">
        <v>639</v>
      </c>
      <c r="G671" s="4" t="s">
        <v>826</v>
      </c>
      <c r="H671" s="9">
        <v>3</v>
      </c>
      <c r="I671" s="136" t="str">
        <f t="shared" si="56"/>
        <v>4922621922003</v>
      </c>
      <c r="J671" s="133" t="str">
        <f t="shared" si="57"/>
        <v>むらそい</v>
      </c>
    </row>
    <row r="672" spans="2:10" ht="13.5">
      <c r="B672" s="316">
        <v>2192</v>
      </c>
      <c r="C672" s="21" t="s">
        <v>366</v>
      </c>
      <c r="D672" s="9">
        <v>2</v>
      </c>
      <c r="E672" s="4" t="str">
        <f t="shared" si="43"/>
        <v>生鮮</v>
      </c>
      <c r="F672" s="115" t="s">
        <v>1049</v>
      </c>
      <c r="G672" s="4" t="s">
        <v>1047</v>
      </c>
      <c r="H672" s="9">
        <v>8</v>
      </c>
      <c r="I672" s="136" t="str">
        <f t="shared" si="56"/>
        <v>4922621922898</v>
      </c>
      <c r="J672" s="133" t="str">
        <f t="shared" si="57"/>
        <v>むらそいその他</v>
      </c>
    </row>
    <row r="673" spans="2:10" ht="13.5">
      <c r="B673" s="126">
        <v>2193</v>
      </c>
      <c r="C673" s="4" t="s">
        <v>157</v>
      </c>
      <c r="D673" s="4">
        <v>2</v>
      </c>
      <c r="E673" s="4" t="str">
        <f t="shared" si="43"/>
        <v>生鮮</v>
      </c>
      <c r="F673" s="115" t="s">
        <v>639</v>
      </c>
      <c r="G673" s="4" t="s">
        <v>826</v>
      </c>
      <c r="H673" s="4">
        <v>2</v>
      </c>
      <c r="I673" s="136" t="str">
        <f t="shared" si="56"/>
        <v>4922621932002</v>
      </c>
      <c r="J673" s="133" t="str">
        <f t="shared" si="57"/>
        <v>くろそい</v>
      </c>
    </row>
    <row r="674" spans="2:10" ht="13.5">
      <c r="B674" s="130">
        <v>2193</v>
      </c>
      <c r="C674" s="6" t="s">
        <v>157</v>
      </c>
      <c r="D674" s="6">
        <v>2</v>
      </c>
      <c r="E674" s="6" t="str">
        <f t="shared" si="43"/>
        <v>生鮮</v>
      </c>
      <c r="F674" s="120" t="s">
        <v>1049</v>
      </c>
      <c r="G674" s="6" t="s">
        <v>1047</v>
      </c>
      <c r="H674" s="6">
        <v>7</v>
      </c>
      <c r="I674" s="325" t="str">
        <f t="shared" si="56"/>
        <v>4922621932897</v>
      </c>
      <c r="J674" s="401" t="str">
        <f t="shared" si="57"/>
        <v>くろそいその他</v>
      </c>
    </row>
    <row r="675" spans="2:10" ht="13.5">
      <c r="B675" s="127">
        <v>2230</v>
      </c>
      <c r="C675" s="2" t="s">
        <v>37</v>
      </c>
      <c r="D675" s="2">
        <v>1</v>
      </c>
      <c r="E675" s="10" t="str">
        <f t="shared" si="43"/>
        <v>活</v>
      </c>
      <c r="F675" s="132" t="s">
        <v>639</v>
      </c>
      <c r="G675" s="10" t="s">
        <v>826</v>
      </c>
      <c r="H675" s="2">
        <v>5</v>
      </c>
      <c r="I675" s="138" t="str">
        <f t="shared" si="56"/>
        <v>4922622301005</v>
      </c>
      <c r="J675" s="14" t="str">
        <f t="shared" si="57"/>
        <v>活めばる</v>
      </c>
    </row>
    <row r="676" spans="2:10" ht="13.5">
      <c r="B676" s="331">
        <v>2230</v>
      </c>
      <c r="C676" s="332" t="s">
        <v>37</v>
      </c>
      <c r="D676" s="332">
        <v>1</v>
      </c>
      <c r="E676" s="313" t="str">
        <f t="shared" si="43"/>
        <v>活</v>
      </c>
      <c r="F676" s="333" t="s">
        <v>1049</v>
      </c>
      <c r="G676" s="313" t="s">
        <v>1047</v>
      </c>
      <c r="H676" s="332">
        <v>0</v>
      </c>
      <c r="I676" s="314" t="str">
        <f t="shared" si="56"/>
        <v>4922622301890</v>
      </c>
      <c r="J676" s="315" t="str">
        <f t="shared" si="57"/>
        <v>活めばるその他</v>
      </c>
    </row>
    <row r="677" spans="2:10" ht="13.5">
      <c r="B677" s="331">
        <v>2230</v>
      </c>
      <c r="C677" s="332" t="s">
        <v>37</v>
      </c>
      <c r="D677" s="332">
        <v>2</v>
      </c>
      <c r="E677" s="313" t="str">
        <f t="shared" si="43"/>
        <v>生鮮</v>
      </c>
      <c r="F677" s="333" t="s">
        <v>639</v>
      </c>
      <c r="G677" s="313" t="s">
        <v>826</v>
      </c>
      <c r="H677" s="332">
        <v>2</v>
      </c>
      <c r="I677" s="314" t="str">
        <f t="shared" si="56"/>
        <v>4922622302002</v>
      </c>
      <c r="J677" s="315" t="str">
        <f t="shared" si="57"/>
        <v>めばる</v>
      </c>
    </row>
    <row r="678" spans="2:10" ht="13.5">
      <c r="B678" s="331">
        <v>2230</v>
      </c>
      <c r="C678" s="332" t="s">
        <v>37</v>
      </c>
      <c r="D678" s="332">
        <v>2</v>
      </c>
      <c r="E678" s="313" t="str">
        <f t="shared" si="43"/>
        <v>生鮮</v>
      </c>
      <c r="F678" s="333" t="s">
        <v>1046</v>
      </c>
      <c r="G678" s="313" t="s">
        <v>1047</v>
      </c>
      <c r="H678" s="332">
        <v>7</v>
      </c>
      <c r="I678" s="314" t="str">
        <f t="shared" si="56"/>
        <v>4922622302897</v>
      </c>
      <c r="J678" s="315" t="str">
        <f t="shared" si="57"/>
        <v>めばるその他</v>
      </c>
    </row>
    <row r="679" spans="2:10" ht="13.5">
      <c r="B679" s="331">
        <v>2230</v>
      </c>
      <c r="C679" s="332" t="s">
        <v>37</v>
      </c>
      <c r="D679" s="332">
        <v>3</v>
      </c>
      <c r="E679" s="313" t="str">
        <f t="shared" si="43"/>
        <v>冷凍</v>
      </c>
      <c r="F679" s="333" t="s">
        <v>639</v>
      </c>
      <c r="G679" s="313" t="s">
        <v>826</v>
      </c>
      <c r="H679" s="332">
        <v>9</v>
      </c>
      <c r="I679" s="314" t="str">
        <f t="shared" si="56"/>
        <v>4922622303009</v>
      </c>
      <c r="J679" s="315" t="str">
        <f t="shared" si="57"/>
        <v>冷凍めばる</v>
      </c>
    </row>
    <row r="680" spans="2:10" ht="13.5">
      <c r="B680" s="331">
        <v>2230</v>
      </c>
      <c r="C680" s="332" t="s">
        <v>37</v>
      </c>
      <c r="D680" s="332">
        <v>3</v>
      </c>
      <c r="E680" s="313" t="str">
        <f t="shared" si="43"/>
        <v>冷凍</v>
      </c>
      <c r="F680" s="333" t="s">
        <v>1048</v>
      </c>
      <c r="G680" s="313" t="s">
        <v>1047</v>
      </c>
      <c r="H680" s="332">
        <v>4</v>
      </c>
      <c r="I680" s="314" t="str">
        <f t="shared" si="56"/>
        <v>4922622303894</v>
      </c>
      <c r="J680" s="315" t="str">
        <f t="shared" si="57"/>
        <v>冷凍めばるその他</v>
      </c>
    </row>
    <row r="681" spans="2:10" ht="13.5">
      <c r="B681" s="126">
        <v>2231</v>
      </c>
      <c r="C681" s="4" t="s">
        <v>158</v>
      </c>
      <c r="D681" s="4">
        <v>1</v>
      </c>
      <c r="E681" s="4" t="str">
        <f t="shared" si="43"/>
        <v>活</v>
      </c>
      <c r="F681" s="115" t="s">
        <v>639</v>
      </c>
      <c r="G681" s="4" t="s">
        <v>826</v>
      </c>
      <c r="H681" s="4">
        <v>4</v>
      </c>
      <c r="I681" s="136" t="str">
        <f t="shared" si="56"/>
        <v>4922622311004</v>
      </c>
      <c r="J681" s="133" t="str">
        <f t="shared" si="57"/>
        <v>活くろめばる</v>
      </c>
    </row>
    <row r="682" spans="2:10" ht="13.5">
      <c r="B682" s="126">
        <v>2231</v>
      </c>
      <c r="C682" s="4" t="s">
        <v>158</v>
      </c>
      <c r="D682" s="4">
        <v>1</v>
      </c>
      <c r="E682" s="4" t="str">
        <f t="shared" si="43"/>
        <v>活</v>
      </c>
      <c r="F682" s="115" t="s">
        <v>1049</v>
      </c>
      <c r="G682" s="4" t="s">
        <v>1047</v>
      </c>
      <c r="H682" s="4">
        <v>9</v>
      </c>
      <c r="I682" s="136" t="str">
        <f t="shared" si="56"/>
        <v>4922622311899</v>
      </c>
      <c r="J682" s="133" t="str">
        <f t="shared" si="57"/>
        <v>活くろめばるその他</v>
      </c>
    </row>
    <row r="683" spans="2:10" ht="13.5">
      <c r="B683" s="126">
        <v>2231</v>
      </c>
      <c r="C683" s="4" t="s">
        <v>158</v>
      </c>
      <c r="D683" s="4">
        <v>2</v>
      </c>
      <c r="E683" s="4" t="str">
        <f t="shared" si="43"/>
        <v>生鮮</v>
      </c>
      <c r="F683" s="115" t="s">
        <v>639</v>
      </c>
      <c r="G683" s="4" t="s">
        <v>826</v>
      </c>
      <c r="H683" s="4">
        <v>1</v>
      </c>
      <c r="I683" s="136" t="str">
        <f t="shared" si="56"/>
        <v>4922622312001</v>
      </c>
      <c r="J683" s="133" t="str">
        <f t="shared" si="57"/>
        <v>くろめばる</v>
      </c>
    </row>
    <row r="684" spans="2:10" ht="13.5">
      <c r="B684" s="126">
        <v>2231</v>
      </c>
      <c r="C684" s="4" t="s">
        <v>158</v>
      </c>
      <c r="D684" s="4">
        <v>2</v>
      </c>
      <c r="E684" s="4" t="str">
        <f t="shared" si="43"/>
        <v>生鮮</v>
      </c>
      <c r="F684" s="115" t="s">
        <v>1046</v>
      </c>
      <c r="G684" s="4" t="s">
        <v>1047</v>
      </c>
      <c r="H684" s="4">
        <v>6</v>
      </c>
      <c r="I684" s="136" t="str">
        <f t="shared" si="56"/>
        <v>4922622312896</v>
      </c>
      <c r="J684" s="133" t="str">
        <f t="shared" si="57"/>
        <v>くろめばるその他</v>
      </c>
    </row>
    <row r="685" spans="2:10" ht="13.5">
      <c r="B685" s="126">
        <v>2231</v>
      </c>
      <c r="C685" s="4" t="s">
        <v>158</v>
      </c>
      <c r="D685" s="4">
        <v>3</v>
      </c>
      <c r="E685" s="4" t="str">
        <f t="shared" si="43"/>
        <v>冷凍</v>
      </c>
      <c r="F685" s="115" t="s">
        <v>639</v>
      </c>
      <c r="G685" s="4" t="s">
        <v>826</v>
      </c>
      <c r="H685" s="4">
        <v>8</v>
      </c>
      <c r="I685" s="136" t="str">
        <f t="shared" si="56"/>
        <v>4922622313008</v>
      </c>
      <c r="J685" s="133" t="str">
        <f t="shared" si="57"/>
        <v>冷凍くろめばる</v>
      </c>
    </row>
    <row r="686" spans="2:10" ht="13.5">
      <c r="B686" s="126">
        <v>2231</v>
      </c>
      <c r="C686" s="4" t="s">
        <v>158</v>
      </c>
      <c r="D686" s="4">
        <v>3</v>
      </c>
      <c r="E686" s="4" t="str">
        <f t="shared" si="43"/>
        <v>冷凍</v>
      </c>
      <c r="F686" s="115" t="s">
        <v>1046</v>
      </c>
      <c r="G686" s="4" t="s">
        <v>1047</v>
      </c>
      <c r="H686" s="4">
        <v>3</v>
      </c>
      <c r="I686" s="136" t="str">
        <f t="shared" si="56"/>
        <v>4922622313893</v>
      </c>
      <c r="J686" s="133" t="str">
        <f t="shared" si="57"/>
        <v>冷凍くろめばるその他</v>
      </c>
    </row>
    <row r="687" spans="2:10" ht="13.5">
      <c r="B687" s="126">
        <v>2232</v>
      </c>
      <c r="C687" s="4" t="s">
        <v>159</v>
      </c>
      <c r="D687" s="4">
        <v>2</v>
      </c>
      <c r="E687" s="4" t="str">
        <f aca="true" t="shared" si="58" ref="E687:E798">IF(D687=1,"活",IF(D687=2,"生鮮",IF(D687=3,"冷凍",IF(D687=4,"解凍",""))))</f>
        <v>生鮮</v>
      </c>
      <c r="F687" s="115" t="s">
        <v>639</v>
      </c>
      <c r="G687" s="4" t="s">
        <v>826</v>
      </c>
      <c r="H687" s="4">
        <v>0</v>
      </c>
      <c r="I687" s="136" t="str">
        <f t="shared" si="56"/>
        <v>4922622322000</v>
      </c>
      <c r="J687" s="133" t="str">
        <f t="shared" si="57"/>
        <v>えぞめばる</v>
      </c>
    </row>
    <row r="688" spans="2:10" ht="13.5">
      <c r="B688" s="126">
        <v>2232</v>
      </c>
      <c r="C688" s="4" t="s">
        <v>159</v>
      </c>
      <c r="D688" s="4">
        <v>2</v>
      </c>
      <c r="E688" s="4" t="str">
        <f t="shared" si="58"/>
        <v>生鮮</v>
      </c>
      <c r="F688" s="115" t="s">
        <v>1046</v>
      </c>
      <c r="G688" s="4" t="s">
        <v>1047</v>
      </c>
      <c r="H688" s="4">
        <v>5</v>
      </c>
      <c r="I688" s="136" t="str">
        <f t="shared" si="56"/>
        <v>4922622322895</v>
      </c>
      <c r="J688" s="133" t="str">
        <f t="shared" si="57"/>
        <v>えぞめばるその他</v>
      </c>
    </row>
    <row r="689" spans="2:10" ht="13.5">
      <c r="B689" s="316">
        <v>2233</v>
      </c>
      <c r="C689" s="21" t="s">
        <v>367</v>
      </c>
      <c r="D689" s="4">
        <v>2</v>
      </c>
      <c r="E689" s="4" t="str">
        <f t="shared" si="58"/>
        <v>生鮮</v>
      </c>
      <c r="F689" s="115" t="s">
        <v>639</v>
      </c>
      <c r="G689" s="4" t="s">
        <v>826</v>
      </c>
      <c r="H689" s="4">
        <v>9</v>
      </c>
      <c r="I689" s="136" t="str">
        <f t="shared" si="56"/>
        <v>4922622332009</v>
      </c>
      <c r="J689" s="133" t="str">
        <f t="shared" si="57"/>
        <v>きつねめばる</v>
      </c>
    </row>
    <row r="690" spans="2:10" ht="13.5">
      <c r="B690" s="316">
        <v>2233</v>
      </c>
      <c r="C690" s="21" t="s">
        <v>367</v>
      </c>
      <c r="D690" s="4">
        <v>2</v>
      </c>
      <c r="E690" s="4" t="str">
        <f t="shared" si="58"/>
        <v>生鮮</v>
      </c>
      <c r="F690" s="115" t="s">
        <v>1046</v>
      </c>
      <c r="G690" s="4" t="s">
        <v>1047</v>
      </c>
      <c r="H690" s="4">
        <v>4</v>
      </c>
      <c r="I690" s="136" t="str">
        <f t="shared" si="56"/>
        <v>4922622332894</v>
      </c>
      <c r="J690" s="133" t="str">
        <f t="shared" si="57"/>
        <v>きつねめばるその他</v>
      </c>
    </row>
    <row r="691" spans="2:10" ht="13.5">
      <c r="B691" s="126">
        <v>2234</v>
      </c>
      <c r="C691" s="4" t="s">
        <v>160</v>
      </c>
      <c r="D691" s="4">
        <v>2</v>
      </c>
      <c r="E691" s="4" t="str">
        <f t="shared" si="58"/>
        <v>生鮮</v>
      </c>
      <c r="F691" s="115" t="s">
        <v>639</v>
      </c>
      <c r="G691" s="4" t="s">
        <v>826</v>
      </c>
      <c r="H691" s="4">
        <v>8</v>
      </c>
      <c r="I691" s="136" t="str">
        <f t="shared" si="56"/>
        <v>4922622342008</v>
      </c>
      <c r="J691" s="133" t="str">
        <f t="shared" si="57"/>
        <v>あかめばる</v>
      </c>
    </row>
    <row r="692" spans="2:10" ht="13.5">
      <c r="B692" s="126">
        <v>2234</v>
      </c>
      <c r="C692" s="4" t="s">
        <v>160</v>
      </c>
      <c r="D692" s="4">
        <v>2</v>
      </c>
      <c r="E692" s="4" t="str">
        <f t="shared" si="58"/>
        <v>生鮮</v>
      </c>
      <c r="F692" s="115" t="s">
        <v>1046</v>
      </c>
      <c r="G692" s="4" t="s">
        <v>1047</v>
      </c>
      <c r="H692" s="4">
        <v>3</v>
      </c>
      <c r="I692" s="136" t="str">
        <f t="shared" si="56"/>
        <v>4922622342893</v>
      </c>
      <c r="J692" s="133" t="str">
        <f t="shared" si="57"/>
        <v>あかめばるその他</v>
      </c>
    </row>
    <row r="693" spans="2:10" ht="13.5">
      <c r="B693" s="316">
        <v>2235</v>
      </c>
      <c r="C693" s="21" t="s">
        <v>368</v>
      </c>
      <c r="D693" s="4">
        <v>2</v>
      </c>
      <c r="E693" s="4" t="str">
        <f t="shared" si="58"/>
        <v>生鮮</v>
      </c>
      <c r="F693" s="115" t="s">
        <v>639</v>
      </c>
      <c r="G693" s="4" t="s">
        <v>826</v>
      </c>
      <c r="H693" s="4">
        <v>7</v>
      </c>
      <c r="I693" s="136" t="str">
        <f aca="true" t="shared" si="59" ref="I693:I721">CONCATENATE(49226,B693,D693,F693,H693)</f>
        <v>4922622352007</v>
      </c>
      <c r="J693" s="133" t="str">
        <f t="shared" si="57"/>
        <v>やなぎめばる</v>
      </c>
    </row>
    <row r="694" spans="2:10" ht="13.5">
      <c r="B694" s="316">
        <v>2235</v>
      </c>
      <c r="C694" s="21" t="s">
        <v>368</v>
      </c>
      <c r="D694" s="4">
        <v>2</v>
      </c>
      <c r="E694" s="4" t="str">
        <f t="shared" si="58"/>
        <v>生鮮</v>
      </c>
      <c r="F694" s="115" t="s">
        <v>1049</v>
      </c>
      <c r="G694" s="4" t="s">
        <v>1047</v>
      </c>
      <c r="H694" s="4">
        <v>2</v>
      </c>
      <c r="I694" s="136" t="str">
        <f t="shared" si="59"/>
        <v>4922622352892</v>
      </c>
      <c r="J694" s="133" t="str">
        <f t="shared" si="57"/>
        <v>やなぎめばるその他</v>
      </c>
    </row>
    <row r="695" spans="2:10" ht="13.5">
      <c r="B695" s="126">
        <v>2236</v>
      </c>
      <c r="C695" s="4" t="s">
        <v>161</v>
      </c>
      <c r="D695" s="4">
        <v>2</v>
      </c>
      <c r="E695" s="4" t="str">
        <f t="shared" si="58"/>
        <v>生鮮</v>
      </c>
      <c r="F695" s="115" t="s">
        <v>639</v>
      </c>
      <c r="G695" s="4" t="s">
        <v>826</v>
      </c>
      <c r="H695" s="4">
        <v>6</v>
      </c>
      <c r="I695" s="136" t="str">
        <f t="shared" si="59"/>
        <v>4922622362006</v>
      </c>
      <c r="J695" s="133" t="str">
        <f t="shared" si="57"/>
        <v>やなぎはちめ</v>
      </c>
    </row>
    <row r="696" spans="2:10" ht="13.5">
      <c r="B696" s="130">
        <v>2236</v>
      </c>
      <c r="C696" s="6" t="s">
        <v>161</v>
      </c>
      <c r="D696" s="6">
        <v>2</v>
      </c>
      <c r="E696" s="6" t="str">
        <f t="shared" si="58"/>
        <v>生鮮</v>
      </c>
      <c r="F696" s="120" t="s">
        <v>1049</v>
      </c>
      <c r="G696" s="6" t="s">
        <v>1047</v>
      </c>
      <c r="H696" s="6">
        <v>1</v>
      </c>
      <c r="I696" s="325" t="str">
        <f t="shared" si="59"/>
        <v>4922622362891</v>
      </c>
      <c r="J696" s="133" t="str">
        <f t="shared" si="57"/>
        <v>やなぎはちめその他</v>
      </c>
    </row>
    <row r="697" spans="2:10" ht="13.5">
      <c r="B697" s="127">
        <v>2280</v>
      </c>
      <c r="C697" s="2" t="s">
        <v>162</v>
      </c>
      <c r="D697" s="2"/>
      <c r="E697" s="2">
        <f t="shared" si="58"/>
      </c>
      <c r="F697" s="118"/>
      <c r="G697" s="2"/>
      <c r="H697" s="2"/>
      <c r="I697" s="135"/>
      <c r="J697" s="2"/>
    </row>
    <row r="698" spans="2:10" ht="13.5">
      <c r="B698" s="126">
        <v>2281</v>
      </c>
      <c r="C698" s="4" t="s">
        <v>162</v>
      </c>
      <c r="D698" s="4">
        <v>1</v>
      </c>
      <c r="E698" s="4" t="str">
        <f t="shared" si="58"/>
        <v>活</v>
      </c>
      <c r="F698" s="115" t="s">
        <v>639</v>
      </c>
      <c r="G698" s="4" t="s">
        <v>826</v>
      </c>
      <c r="H698" s="4">
        <v>9</v>
      </c>
      <c r="I698" s="136" t="str">
        <f t="shared" si="59"/>
        <v>4922622811009</v>
      </c>
      <c r="J698" s="15" t="str">
        <f>CONCATENATE(IF(D698=2,"",E698),C698,IF(F698="00",,G698))</f>
        <v>活おこぜ</v>
      </c>
    </row>
    <row r="699" spans="2:10" ht="13.5">
      <c r="B699" s="126">
        <v>2281</v>
      </c>
      <c r="C699" s="4" t="s">
        <v>162</v>
      </c>
      <c r="D699" s="4">
        <v>1</v>
      </c>
      <c r="E699" s="4" t="str">
        <f t="shared" si="58"/>
        <v>活</v>
      </c>
      <c r="F699" s="115" t="s">
        <v>1046</v>
      </c>
      <c r="G699" s="4" t="s">
        <v>1047</v>
      </c>
      <c r="H699" s="4">
        <v>4</v>
      </c>
      <c r="I699" s="136" t="str">
        <f t="shared" si="59"/>
        <v>4922622811894</v>
      </c>
      <c r="J699" s="15" t="str">
        <f>CONCATENATE(IF(D699=2,"",E699),C699,IF(F699="00",,G699))</f>
        <v>活おこぜその他</v>
      </c>
    </row>
    <row r="700" spans="2:10" ht="13.5">
      <c r="B700" s="126">
        <v>2281</v>
      </c>
      <c r="C700" s="4" t="s">
        <v>162</v>
      </c>
      <c r="D700" s="4">
        <v>2</v>
      </c>
      <c r="E700" s="4" t="str">
        <f t="shared" si="58"/>
        <v>生鮮</v>
      </c>
      <c r="F700" s="115" t="s">
        <v>639</v>
      </c>
      <c r="G700" s="4" t="s">
        <v>826</v>
      </c>
      <c r="H700" s="4">
        <v>6</v>
      </c>
      <c r="I700" s="136" t="str">
        <f t="shared" si="59"/>
        <v>4922622812006</v>
      </c>
      <c r="J700" s="15" t="str">
        <f>CONCATENATE(IF(D700=2,"",E700),C700,IF(F700="00",,G700))</f>
        <v>おこぜ</v>
      </c>
    </row>
    <row r="701" spans="2:10" ht="13.5">
      <c r="B701" s="130">
        <v>2281</v>
      </c>
      <c r="C701" s="6" t="s">
        <v>162</v>
      </c>
      <c r="D701" s="6">
        <v>2</v>
      </c>
      <c r="E701" s="6" t="str">
        <f t="shared" si="58"/>
        <v>生鮮</v>
      </c>
      <c r="F701" s="120" t="s">
        <v>1046</v>
      </c>
      <c r="G701" s="6" t="s">
        <v>1047</v>
      </c>
      <c r="H701" s="6">
        <v>1</v>
      </c>
      <c r="I701" s="325" t="str">
        <f t="shared" si="59"/>
        <v>4922622812891</v>
      </c>
      <c r="J701" s="15" t="str">
        <f>CONCATENATE(IF(D701=2,"",E701),C701,IF(F701="00",,G701))</f>
        <v>おこぜその他</v>
      </c>
    </row>
    <row r="702" spans="2:10" ht="13.5">
      <c r="B702" s="127">
        <v>2310</v>
      </c>
      <c r="C702" s="2" t="s">
        <v>19</v>
      </c>
      <c r="D702" s="2"/>
      <c r="E702" s="2">
        <f t="shared" si="58"/>
      </c>
      <c r="F702" s="118"/>
      <c r="G702" s="2"/>
      <c r="H702" s="2"/>
      <c r="I702" s="135"/>
      <c r="J702" s="2"/>
    </row>
    <row r="703" spans="2:10" ht="13.5">
      <c r="B703" s="126">
        <v>2311</v>
      </c>
      <c r="C703" s="4" t="s">
        <v>163</v>
      </c>
      <c r="D703" s="4">
        <v>2</v>
      </c>
      <c r="E703" s="4" t="str">
        <f t="shared" si="58"/>
        <v>生鮮</v>
      </c>
      <c r="F703" s="115" t="s">
        <v>639</v>
      </c>
      <c r="G703" s="4" t="s">
        <v>826</v>
      </c>
      <c r="H703" s="4">
        <v>6</v>
      </c>
      <c r="I703" s="136" t="str">
        <f t="shared" si="59"/>
        <v>4922623112006</v>
      </c>
      <c r="J703" s="15" t="str">
        <f>CONCATENATE(IF(D703=2,"",E703),C703,IF(F703="00",,G703))</f>
        <v>いぼたい</v>
      </c>
    </row>
    <row r="704" spans="2:10" ht="13.5">
      <c r="B704" s="126">
        <v>2311</v>
      </c>
      <c r="C704" s="4" t="s">
        <v>163</v>
      </c>
      <c r="D704" s="4">
        <v>2</v>
      </c>
      <c r="E704" s="4" t="str">
        <f t="shared" si="58"/>
        <v>生鮮</v>
      </c>
      <c r="F704" s="115" t="s">
        <v>1046</v>
      </c>
      <c r="G704" s="4" t="s">
        <v>1047</v>
      </c>
      <c r="H704" s="4">
        <v>1</v>
      </c>
      <c r="I704" s="136" t="str">
        <f t="shared" si="59"/>
        <v>4922623112891</v>
      </c>
      <c r="J704" s="15" t="str">
        <f aca="true" t="shared" si="60" ref="J704:J714">CONCATENATE(IF(D704=2,"",E704),C704,IF(F704="00",,G704))</f>
        <v>いぼたいその他</v>
      </c>
    </row>
    <row r="705" spans="2:10" ht="13.5">
      <c r="B705" s="126">
        <v>2312</v>
      </c>
      <c r="C705" s="4" t="s">
        <v>164</v>
      </c>
      <c r="D705" s="4">
        <v>2</v>
      </c>
      <c r="E705" s="4" t="str">
        <f t="shared" si="58"/>
        <v>生鮮</v>
      </c>
      <c r="F705" s="115" t="s">
        <v>639</v>
      </c>
      <c r="G705" s="4" t="s">
        <v>826</v>
      </c>
      <c r="H705" s="4">
        <v>5</v>
      </c>
      <c r="I705" s="136" t="str">
        <f t="shared" si="59"/>
        <v>4922623122005</v>
      </c>
      <c r="J705" s="15" t="str">
        <f t="shared" si="60"/>
        <v>めたい</v>
      </c>
    </row>
    <row r="706" spans="2:10" ht="13.5">
      <c r="B706" s="126">
        <v>2312</v>
      </c>
      <c r="C706" s="4" t="s">
        <v>164</v>
      </c>
      <c r="D706" s="4">
        <v>2</v>
      </c>
      <c r="E706" s="4" t="str">
        <f t="shared" si="58"/>
        <v>生鮮</v>
      </c>
      <c r="F706" s="115" t="s">
        <v>1046</v>
      </c>
      <c r="G706" s="4" t="s">
        <v>1047</v>
      </c>
      <c r="H706" s="4">
        <v>0</v>
      </c>
      <c r="I706" s="136" t="str">
        <f t="shared" si="59"/>
        <v>4922623122890</v>
      </c>
      <c r="J706" s="15" t="str">
        <f t="shared" si="60"/>
        <v>めたいその他</v>
      </c>
    </row>
    <row r="707" spans="2:10" ht="13.5">
      <c r="B707" s="126">
        <v>2313</v>
      </c>
      <c r="C707" s="4" t="s">
        <v>165</v>
      </c>
      <c r="D707" s="4">
        <v>2</v>
      </c>
      <c r="E707" s="4" t="str">
        <f t="shared" si="58"/>
        <v>生鮮</v>
      </c>
      <c r="F707" s="115" t="s">
        <v>639</v>
      </c>
      <c r="G707" s="4" t="s">
        <v>826</v>
      </c>
      <c r="H707" s="4">
        <v>4</v>
      </c>
      <c r="I707" s="136" t="str">
        <f t="shared" si="59"/>
        <v>4922623132004</v>
      </c>
      <c r="J707" s="15" t="str">
        <f t="shared" si="60"/>
        <v>いぼだい(輸入）</v>
      </c>
    </row>
    <row r="708" spans="2:10" ht="13.5">
      <c r="B708" s="126">
        <v>2313</v>
      </c>
      <c r="C708" s="4" t="s">
        <v>165</v>
      </c>
      <c r="D708" s="4">
        <v>2</v>
      </c>
      <c r="E708" s="4" t="str">
        <f t="shared" si="58"/>
        <v>生鮮</v>
      </c>
      <c r="F708" s="115" t="s">
        <v>1046</v>
      </c>
      <c r="G708" s="4" t="s">
        <v>1047</v>
      </c>
      <c r="H708" s="4">
        <v>9</v>
      </c>
      <c r="I708" s="136" t="str">
        <f t="shared" si="59"/>
        <v>4922623132899</v>
      </c>
      <c r="J708" s="15" t="str">
        <f t="shared" si="60"/>
        <v>いぼだい(輸入）その他</v>
      </c>
    </row>
    <row r="709" spans="2:10" ht="13.5">
      <c r="B709" s="126">
        <v>2313</v>
      </c>
      <c r="C709" s="4" t="s">
        <v>165</v>
      </c>
      <c r="D709" s="4">
        <v>3</v>
      </c>
      <c r="E709" s="4" t="str">
        <f t="shared" si="58"/>
        <v>冷凍</v>
      </c>
      <c r="F709" s="115" t="s">
        <v>639</v>
      </c>
      <c r="G709" s="4" t="s">
        <v>826</v>
      </c>
      <c r="H709" s="4">
        <v>1</v>
      </c>
      <c r="I709" s="136" t="str">
        <f t="shared" si="59"/>
        <v>4922623133001</v>
      </c>
      <c r="J709" s="15" t="str">
        <f t="shared" si="60"/>
        <v>冷凍いぼだい(輸入）</v>
      </c>
    </row>
    <row r="710" spans="2:10" ht="13.5">
      <c r="B710" s="126">
        <v>2313</v>
      </c>
      <c r="C710" s="4" t="s">
        <v>165</v>
      </c>
      <c r="D710" s="4">
        <v>3</v>
      </c>
      <c r="E710" s="4" t="str">
        <f t="shared" si="58"/>
        <v>冷凍</v>
      </c>
      <c r="F710" s="115" t="s">
        <v>1046</v>
      </c>
      <c r="G710" s="4" t="s">
        <v>1047</v>
      </c>
      <c r="H710" s="4">
        <v>6</v>
      </c>
      <c r="I710" s="136" t="str">
        <f t="shared" si="59"/>
        <v>4922623133896</v>
      </c>
      <c r="J710" s="15" t="str">
        <f t="shared" si="60"/>
        <v>冷凍いぼだい(輸入）その他</v>
      </c>
    </row>
    <row r="711" spans="2:10" ht="13.5">
      <c r="B711" s="316">
        <v>2314</v>
      </c>
      <c r="C711" s="21" t="s">
        <v>166</v>
      </c>
      <c r="D711" s="4">
        <v>2</v>
      </c>
      <c r="E711" s="4" t="str">
        <f t="shared" si="58"/>
        <v>生鮮</v>
      </c>
      <c r="F711" s="115" t="s">
        <v>639</v>
      </c>
      <c r="G711" s="4" t="s">
        <v>826</v>
      </c>
      <c r="H711" s="4">
        <v>3</v>
      </c>
      <c r="I711" s="136" t="str">
        <f t="shared" si="59"/>
        <v>4922623142003</v>
      </c>
      <c r="J711" s="15" t="str">
        <f t="shared" si="60"/>
        <v>シルバー</v>
      </c>
    </row>
    <row r="712" spans="2:10" ht="13.5">
      <c r="B712" s="316">
        <v>2314</v>
      </c>
      <c r="C712" s="21" t="s">
        <v>166</v>
      </c>
      <c r="D712" s="4">
        <v>2</v>
      </c>
      <c r="E712" s="4" t="str">
        <f t="shared" si="58"/>
        <v>生鮮</v>
      </c>
      <c r="F712" s="115" t="s">
        <v>1046</v>
      </c>
      <c r="G712" s="4" t="s">
        <v>1047</v>
      </c>
      <c r="H712" s="4">
        <v>8</v>
      </c>
      <c r="I712" s="136" t="str">
        <f t="shared" si="59"/>
        <v>4922623142898</v>
      </c>
      <c r="J712" s="15" t="str">
        <f t="shared" si="60"/>
        <v>シルバーその他</v>
      </c>
    </row>
    <row r="713" spans="2:10" ht="13.5">
      <c r="B713" s="316">
        <v>2315</v>
      </c>
      <c r="C713" s="21" t="s">
        <v>167</v>
      </c>
      <c r="D713" s="4">
        <v>2</v>
      </c>
      <c r="E713" s="4" t="str">
        <f t="shared" si="58"/>
        <v>生鮮</v>
      </c>
      <c r="F713" s="115" t="s">
        <v>639</v>
      </c>
      <c r="G713" s="4" t="s">
        <v>826</v>
      </c>
      <c r="H713" s="4">
        <v>2</v>
      </c>
      <c r="I713" s="136" t="str">
        <f t="shared" si="59"/>
        <v>4922623152002</v>
      </c>
      <c r="J713" s="15" t="str">
        <f t="shared" si="60"/>
        <v>おきひらす</v>
      </c>
    </row>
    <row r="714" spans="2:10" ht="13.5">
      <c r="B714" s="327">
        <v>2315</v>
      </c>
      <c r="C714" s="23" t="s">
        <v>167</v>
      </c>
      <c r="D714" s="6">
        <v>2</v>
      </c>
      <c r="E714" s="6" t="str">
        <f t="shared" si="58"/>
        <v>生鮮</v>
      </c>
      <c r="F714" s="120" t="s">
        <v>1046</v>
      </c>
      <c r="G714" s="6" t="s">
        <v>1047</v>
      </c>
      <c r="H714" s="6">
        <v>7</v>
      </c>
      <c r="I714" s="325" t="str">
        <f t="shared" si="59"/>
        <v>4922623152897</v>
      </c>
      <c r="J714" s="15" t="str">
        <f t="shared" si="60"/>
        <v>おきひらすその他</v>
      </c>
    </row>
    <row r="715" spans="2:10" ht="13.5">
      <c r="B715" s="127">
        <v>2350</v>
      </c>
      <c r="C715" s="2" t="s">
        <v>20</v>
      </c>
      <c r="D715" s="2"/>
      <c r="E715" s="2">
        <f t="shared" si="58"/>
      </c>
      <c r="F715" s="118"/>
      <c r="G715" s="2"/>
      <c r="H715" s="2"/>
      <c r="I715" s="135"/>
      <c r="J715" s="2"/>
    </row>
    <row r="716" spans="2:10" ht="13.5">
      <c r="B716" s="126">
        <v>2351</v>
      </c>
      <c r="C716" s="4" t="s">
        <v>20</v>
      </c>
      <c r="D716" s="4">
        <v>2</v>
      </c>
      <c r="E716" s="4" t="str">
        <f t="shared" si="58"/>
        <v>生鮮</v>
      </c>
      <c r="F716" s="115" t="s">
        <v>639</v>
      </c>
      <c r="G716" s="4" t="s">
        <v>826</v>
      </c>
      <c r="H716" s="4">
        <v>4</v>
      </c>
      <c r="I716" s="136" t="str">
        <f t="shared" si="59"/>
        <v>4922623512004</v>
      </c>
      <c r="J716" s="15" t="str">
        <f aca="true" t="shared" si="61" ref="J716:J721">CONCATENATE(IF(D716=2,"",E716),C716,IF(F716="00",,G716))</f>
        <v>えそ</v>
      </c>
    </row>
    <row r="717" spans="2:10" ht="13.5">
      <c r="B717" s="126">
        <v>2351</v>
      </c>
      <c r="C717" s="4" t="s">
        <v>20</v>
      </c>
      <c r="D717" s="4">
        <v>2</v>
      </c>
      <c r="E717" s="4" t="str">
        <f t="shared" si="58"/>
        <v>生鮮</v>
      </c>
      <c r="F717" s="115" t="s">
        <v>1046</v>
      </c>
      <c r="G717" s="4" t="s">
        <v>1047</v>
      </c>
      <c r="H717" s="4">
        <v>9</v>
      </c>
      <c r="I717" s="136" t="str">
        <f t="shared" si="59"/>
        <v>4922623512899</v>
      </c>
      <c r="J717" s="15" t="str">
        <f t="shared" si="61"/>
        <v>えそその他</v>
      </c>
    </row>
    <row r="718" spans="2:10" ht="13.5">
      <c r="B718" s="316">
        <v>2352</v>
      </c>
      <c r="C718" s="21" t="s">
        <v>168</v>
      </c>
      <c r="D718" s="4">
        <v>2</v>
      </c>
      <c r="E718" s="4" t="str">
        <f t="shared" si="58"/>
        <v>生鮮</v>
      </c>
      <c r="F718" s="115" t="s">
        <v>639</v>
      </c>
      <c r="G718" s="4" t="s">
        <v>826</v>
      </c>
      <c r="H718" s="4">
        <v>3</v>
      </c>
      <c r="I718" s="136" t="str">
        <f t="shared" si="59"/>
        <v>4922623522003</v>
      </c>
      <c r="J718" s="15" t="str">
        <f t="shared" si="61"/>
        <v>おきえそ</v>
      </c>
    </row>
    <row r="719" spans="2:10" ht="13.5">
      <c r="B719" s="316">
        <v>2352</v>
      </c>
      <c r="C719" s="21" t="s">
        <v>168</v>
      </c>
      <c r="D719" s="4">
        <v>2</v>
      </c>
      <c r="E719" s="4" t="str">
        <f t="shared" si="58"/>
        <v>生鮮</v>
      </c>
      <c r="F719" s="115" t="s">
        <v>1046</v>
      </c>
      <c r="G719" s="4" t="s">
        <v>1047</v>
      </c>
      <c r="H719" s="4">
        <v>8</v>
      </c>
      <c r="I719" s="136" t="str">
        <f t="shared" si="59"/>
        <v>4922623522898</v>
      </c>
      <c r="J719" s="15" t="str">
        <f t="shared" si="61"/>
        <v>おきえそその他</v>
      </c>
    </row>
    <row r="720" spans="2:10" ht="13.5">
      <c r="B720" s="316">
        <v>2353</v>
      </c>
      <c r="C720" s="21" t="s">
        <v>169</v>
      </c>
      <c r="D720" s="4">
        <v>2</v>
      </c>
      <c r="E720" s="4" t="str">
        <f t="shared" si="58"/>
        <v>生鮮</v>
      </c>
      <c r="F720" s="115" t="s">
        <v>639</v>
      </c>
      <c r="G720" s="4" t="s">
        <v>826</v>
      </c>
      <c r="H720" s="4">
        <v>2</v>
      </c>
      <c r="I720" s="136" t="str">
        <f t="shared" si="59"/>
        <v>4922623532002</v>
      </c>
      <c r="J720" s="15" t="str">
        <f t="shared" si="61"/>
        <v>あおめえそ</v>
      </c>
    </row>
    <row r="721" spans="2:10" ht="13.5">
      <c r="B721" s="327">
        <v>2353</v>
      </c>
      <c r="C721" s="23" t="s">
        <v>169</v>
      </c>
      <c r="D721" s="6">
        <v>2</v>
      </c>
      <c r="E721" s="6" t="str">
        <f t="shared" si="58"/>
        <v>生鮮</v>
      </c>
      <c r="F721" s="120" t="s">
        <v>1046</v>
      </c>
      <c r="G721" s="6" t="s">
        <v>1047</v>
      </c>
      <c r="H721" s="6">
        <v>7</v>
      </c>
      <c r="I721" s="325" t="str">
        <f t="shared" si="59"/>
        <v>4922623532897</v>
      </c>
      <c r="J721" s="15" t="str">
        <f t="shared" si="61"/>
        <v>あおめえそその他</v>
      </c>
    </row>
    <row r="722" spans="2:10" ht="13.5">
      <c r="B722" s="127">
        <v>2390</v>
      </c>
      <c r="C722" s="2" t="s">
        <v>21</v>
      </c>
      <c r="D722" s="2"/>
      <c r="E722" s="2">
        <f t="shared" si="58"/>
      </c>
      <c r="F722" s="118"/>
      <c r="G722" s="2"/>
      <c r="H722" s="2"/>
      <c r="I722" s="135"/>
      <c r="J722" s="2"/>
    </row>
    <row r="723" spans="2:10" ht="13.5">
      <c r="B723" s="126">
        <v>2391</v>
      </c>
      <c r="C723" s="4" t="s">
        <v>170</v>
      </c>
      <c r="D723" s="4">
        <v>1</v>
      </c>
      <c r="E723" s="4" t="str">
        <f t="shared" si="58"/>
        <v>活</v>
      </c>
      <c r="F723" s="115" t="s">
        <v>639</v>
      </c>
      <c r="G723" s="4" t="s">
        <v>826</v>
      </c>
      <c r="H723" s="4">
        <v>5</v>
      </c>
      <c r="I723" s="136" t="str">
        <f aca="true" t="shared" si="62" ref="I723:I751">CONCATENATE(49226,B723,D723,F723,H723)</f>
        <v>4922623911005</v>
      </c>
      <c r="J723" s="15" t="str">
        <f>CONCATENATE(IF(D723=2,"",E723),C723,IF(F723="00",,G723))</f>
        <v>活まあなご</v>
      </c>
    </row>
    <row r="724" spans="2:10" ht="13.5">
      <c r="B724" s="126">
        <v>2391</v>
      </c>
      <c r="C724" s="4" t="s">
        <v>170</v>
      </c>
      <c r="D724" s="4">
        <v>1</v>
      </c>
      <c r="E724" s="4" t="str">
        <f t="shared" si="58"/>
        <v>活</v>
      </c>
      <c r="F724" s="115" t="s">
        <v>1046</v>
      </c>
      <c r="G724" s="4" t="s">
        <v>1047</v>
      </c>
      <c r="H724" s="4">
        <v>0</v>
      </c>
      <c r="I724" s="136" t="str">
        <f t="shared" si="62"/>
        <v>4922623911890</v>
      </c>
      <c r="J724" s="15" t="str">
        <f aca="true" t="shared" si="63" ref="J724:J736">CONCATENATE(IF(D724=2,"",E724),C724,IF(F724="00",,G724))</f>
        <v>活まあなごその他</v>
      </c>
    </row>
    <row r="725" spans="2:10" ht="13.5">
      <c r="B725" s="126">
        <v>2391</v>
      </c>
      <c r="C725" s="4" t="s">
        <v>170</v>
      </c>
      <c r="D725" s="4">
        <v>2</v>
      </c>
      <c r="E725" s="4" t="str">
        <f t="shared" si="58"/>
        <v>生鮮</v>
      </c>
      <c r="F725" s="115" t="s">
        <v>639</v>
      </c>
      <c r="G725" s="4" t="s">
        <v>826</v>
      </c>
      <c r="H725" s="4">
        <v>2</v>
      </c>
      <c r="I725" s="136" t="str">
        <f t="shared" si="62"/>
        <v>4922623912002</v>
      </c>
      <c r="J725" s="15" t="str">
        <f t="shared" si="63"/>
        <v>まあなご</v>
      </c>
    </row>
    <row r="726" spans="2:10" ht="13.5">
      <c r="B726" s="126">
        <v>2391</v>
      </c>
      <c r="C726" s="4" t="s">
        <v>170</v>
      </c>
      <c r="D726" s="4">
        <v>2</v>
      </c>
      <c r="E726" s="4" t="str">
        <f t="shared" si="58"/>
        <v>生鮮</v>
      </c>
      <c r="F726" s="115" t="s">
        <v>1046</v>
      </c>
      <c r="G726" s="4" t="s">
        <v>1047</v>
      </c>
      <c r="H726" s="4">
        <v>7</v>
      </c>
      <c r="I726" s="136" t="str">
        <f t="shared" si="62"/>
        <v>4922623912897</v>
      </c>
      <c r="J726" s="15" t="str">
        <f t="shared" si="63"/>
        <v>まあなごその他</v>
      </c>
    </row>
    <row r="727" spans="2:10" ht="13.5">
      <c r="B727" s="126">
        <v>2391</v>
      </c>
      <c r="C727" s="4" t="s">
        <v>170</v>
      </c>
      <c r="D727" s="4">
        <v>3</v>
      </c>
      <c r="E727" s="4" t="str">
        <f t="shared" si="58"/>
        <v>冷凍</v>
      </c>
      <c r="F727" s="115" t="s">
        <v>639</v>
      </c>
      <c r="G727" s="4" t="s">
        <v>826</v>
      </c>
      <c r="H727" s="4">
        <v>9</v>
      </c>
      <c r="I727" s="136" t="str">
        <f t="shared" si="62"/>
        <v>4922623913009</v>
      </c>
      <c r="J727" s="15" t="str">
        <f t="shared" si="63"/>
        <v>冷凍まあなご</v>
      </c>
    </row>
    <row r="728" spans="2:10" ht="13.5">
      <c r="B728" s="126">
        <v>2391</v>
      </c>
      <c r="C728" s="4" t="s">
        <v>170</v>
      </c>
      <c r="D728" s="4">
        <v>3</v>
      </c>
      <c r="E728" s="4" t="str">
        <f t="shared" si="58"/>
        <v>冷凍</v>
      </c>
      <c r="F728" s="115" t="s">
        <v>1046</v>
      </c>
      <c r="G728" s="4" t="s">
        <v>1047</v>
      </c>
      <c r="H728" s="4">
        <v>4</v>
      </c>
      <c r="I728" s="136" t="str">
        <f t="shared" si="62"/>
        <v>4922623913894</v>
      </c>
      <c r="J728" s="15" t="str">
        <f t="shared" si="63"/>
        <v>冷凍まあなごその他</v>
      </c>
    </row>
    <row r="729" spans="2:10" ht="13.5">
      <c r="B729" s="126">
        <v>2392</v>
      </c>
      <c r="C729" s="4" t="s">
        <v>171</v>
      </c>
      <c r="D729" s="4">
        <v>2</v>
      </c>
      <c r="E729" s="4" t="str">
        <f t="shared" si="58"/>
        <v>生鮮</v>
      </c>
      <c r="F729" s="115" t="s">
        <v>639</v>
      </c>
      <c r="G729" s="4" t="s">
        <v>826</v>
      </c>
      <c r="H729" s="4">
        <v>1</v>
      </c>
      <c r="I729" s="136" t="str">
        <f t="shared" si="62"/>
        <v>4922623922001</v>
      </c>
      <c r="J729" s="15" t="str">
        <f t="shared" si="63"/>
        <v>ぎんあなご</v>
      </c>
    </row>
    <row r="730" spans="2:10" ht="13.5">
      <c r="B730" s="126">
        <v>2392</v>
      </c>
      <c r="C730" s="4" t="s">
        <v>171</v>
      </c>
      <c r="D730" s="4">
        <v>2</v>
      </c>
      <c r="E730" s="4" t="str">
        <f t="shared" si="58"/>
        <v>生鮮</v>
      </c>
      <c r="F730" s="115" t="s">
        <v>1046</v>
      </c>
      <c r="G730" s="4" t="s">
        <v>1047</v>
      </c>
      <c r="H730" s="4">
        <v>6</v>
      </c>
      <c r="I730" s="136" t="str">
        <f t="shared" si="62"/>
        <v>4922623922896</v>
      </c>
      <c r="J730" s="15" t="str">
        <f t="shared" si="63"/>
        <v>ぎんあなごその他</v>
      </c>
    </row>
    <row r="731" spans="2:10" ht="13.5">
      <c r="B731" s="316">
        <v>2393</v>
      </c>
      <c r="C731" s="4" t="s">
        <v>1018</v>
      </c>
      <c r="D731" s="4">
        <v>2</v>
      </c>
      <c r="E731" s="4" t="str">
        <f t="shared" si="58"/>
        <v>生鮮</v>
      </c>
      <c r="F731" s="115" t="s">
        <v>639</v>
      </c>
      <c r="G731" s="4" t="s">
        <v>826</v>
      </c>
      <c r="H731" s="4">
        <v>0</v>
      </c>
      <c r="I731" s="136" t="str">
        <f t="shared" si="62"/>
        <v>4922623932000</v>
      </c>
      <c r="J731" s="15" t="str">
        <f t="shared" si="63"/>
        <v>しろあなご</v>
      </c>
    </row>
    <row r="732" spans="2:10" ht="13.5">
      <c r="B732" s="316">
        <v>2393</v>
      </c>
      <c r="C732" s="4" t="s">
        <v>1018</v>
      </c>
      <c r="D732" s="4">
        <v>2</v>
      </c>
      <c r="E732" s="4" t="str">
        <f t="shared" si="58"/>
        <v>生鮮</v>
      </c>
      <c r="F732" s="115" t="s">
        <v>1046</v>
      </c>
      <c r="G732" s="4" t="s">
        <v>1047</v>
      </c>
      <c r="H732" s="4">
        <v>5</v>
      </c>
      <c r="I732" s="136" t="str">
        <f t="shared" si="62"/>
        <v>4922623932895</v>
      </c>
      <c r="J732" s="15" t="str">
        <f t="shared" si="63"/>
        <v>しろあなごその他</v>
      </c>
    </row>
    <row r="733" spans="2:10" ht="13.5">
      <c r="B733" s="126">
        <v>2394</v>
      </c>
      <c r="C733" s="4" t="s">
        <v>173</v>
      </c>
      <c r="D733" s="4">
        <v>2</v>
      </c>
      <c r="E733" s="4" t="str">
        <f t="shared" si="58"/>
        <v>生鮮</v>
      </c>
      <c r="F733" s="115" t="s">
        <v>639</v>
      </c>
      <c r="G733" s="4" t="s">
        <v>826</v>
      </c>
      <c r="H733" s="4">
        <v>9</v>
      </c>
      <c r="I733" s="136" t="str">
        <f t="shared" si="62"/>
        <v>4922623942009</v>
      </c>
      <c r="J733" s="15" t="str">
        <f t="shared" si="63"/>
        <v>くろあなご</v>
      </c>
    </row>
    <row r="734" spans="2:10" ht="13.5">
      <c r="B734" s="126">
        <v>2394</v>
      </c>
      <c r="C734" s="4" t="s">
        <v>173</v>
      </c>
      <c r="D734" s="4">
        <v>2</v>
      </c>
      <c r="E734" s="4" t="str">
        <f t="shared" si="58"/>
        <v>生鮮</v>
      </c>
      <c r="F734" s="115" t="s">
        <v>1046</v>
      </c>
      <c r="G734" s="4" t="s">
        <v>1047</v>
      </c>
      <c r="H734" s="4">
        <v>4</v>
      </c>
      <c r="I734" s="136" t="str">
        <f t="shared" si="62"/>
        <v>4922623942894</v>
      </c>
      <c r="J734" s="15" t="str">
        <f t="shared" si="63"/>
        <v>くろあなごその他</v>
      </c>
    </row>
    <row r="735" spans="2:10" ht="13.5">
      <c r="B735" s="126">
        <v>2395</v>
      </c>
      <c r="C735" s="4" t="s">
        <v>174</v>
      </c>
      <c r="D735" s="4">
        <v>2</v>
      </c>
      <c r="E735" s="4" t="str">
        <f t="shared" si="58"/>
        <v>生鮮</v>
      </c>
      <c r="F735" s="115" t="s">
        <v>639</v>
      </c>
      <c r="G735" s="4" t="s">
        <v>826</v>
      </c>
      <c r="H735" s="4">
        <v>8</v>
      </c>
      <c r="I735" s="136" t="str">
        <f t="shared" si="62"/>
        <v>4922623952008</v>
      </c>
      <c r="J735" s="15" t="str">
        <f t="shared" si="63"/>
        <v>のれそれ</v>
      </c>
    </row>
    <row r="736" spans="2:10" ht="13.5">
      <c r="B736" s="130">
        <v>2395</v>
      </c>
      <c r="C736" s="6" t="s">
        <v>174</v>
      </c>
      <c r="D736" s="6">
        <v>2</v>
      </c>
      <c r="E736" s="6" t="str">
        <f t="shared" si="58"/>
        <v>生鮮</v>
      </c>
      <c r="F736" s="120" t="s">
        <v>1046</v>
      </c>
      <c r="G736" s="6" t="s">
        <v>1047</v>
      </c>
      <c r="H736" s="6">
        <v>3</v>
      </c>
      <c r="I736" s="325" t="str">
        <f t="shared" si="62"/>
        <v>4922623952893</v>
      </c>
      <c r="J736" s="15" t="str">
        <f t="shared" si="63"/>
        <v>のれそれその他</v>
      </c>
    </row>
    <row r="737" spans="2:10" ht="13.5">
      <c r="B737" s="127">
        <v>2450</v>
      </c>
      <c r="C737" s="2" t="s">
        <v>175</v>
      </c>
      <c r="D737" s="2"/>
      <c r="E737" s="2">
        <f t="shared" si="58"/>
      </c>
      <c r="F737" s="118"/>
      <c r="G737" s="2"/>
      <c r="H737" s="2"/>
      <c r="I737" s="135"/>
      <c r="J737" s="2"/>
    </row>
    <row r="738" spans="2:10" ht="13.5">
      <c r="B738" s="126">
        <v>2451</v>
      </c>
      <c r="C738" s="4" t="s">
        <v>176</v>
      </c>
      <c r="D738" s="4">
        <v>2</v>
      </c>
      <c r="E738" s="4" t="str">
        <f t="shared" si="58"/>
        <v>生鮮</v>
      </c>
      <c r="F738" s="115" t="s">
        <v>639</v>
      </c>
      <c r="G738" s="4" t="s">
        <v>826</v>
      </c>
      <c r="H738" s="4">
        <v>3</v>
      </c>
      <c r="I738" s="136" t="str">
        <f t="shared" si="62"/>
        <v>4922624512003</v>
      </c>
      <c r="J738" s="15" t="str">
        <f>CONCATENATE(IF(D738=2,"",E738),C738,IF(F738="00",,G738))</f>
        <v>かすべ</v>
      </c>
    </row>
    <row r="739" spans="2:10" ht="13.5">
      <c r="B739" s="126">
        <v>2451</v>
      </c>
      <c r="C739" s="4" t="s">
        <v>176</v>
      </c>
      <c r="D739" s="4">
        <v>2</v>
      </c>
      <c r="E739" s="4" t="str">
        <f t="shared" si="58"/>
        <v>生鮮</v>
      </c>
      <c r="F739" s="115" t="s">
        <v>1019</v>
      </c>
      <c r="G739" s="4" t="s">
        <v>1020</v>
      </c>
      <c r="H739" s="4">
        <v>0</v>
      </c>
      <c r="I739" s="136" t="str">
        <f t="shared" si="62"/>
        <v>4922624512010</v>
      </c>
      <c r="J739" s="15" t="str">
        <f aca="true" t="shared" si="64" ref="J739:J752">CONCATENATE(IF(D739=2,"",E739),C739,IF(F739="00",,G739))</f>
        <v>かすべセミドレス</v>
      </c>
    </row>
    <row r="740" spans="2:10" ht="13.5">
      <c r="B740" s="126">
        <v>2451</v>
      </c>
      <c r="C740" s="4" t="s">
        <v>176</v>
      </c>
      <c r="D740" s="4">
        <v>2</v>
      </c>
      <c r="E740" s="4" t="str">
        <f t="shared" si="58"/>
        <v>生鮮</v>
      </c>
      <c r="F740" s="115" t="s">
        <v>1046</v>
      </c>
      <c r="G740" s="4" t="s">
        <v>1047</v>
      </c>
      <c r="H740" s="4">
        <v>8</v>
      </c>
      <c r="I740" s="136" t="str">
        <f t="shared" si="62"/>
        <v>4922624512898</v>
      </c>
      <c r="J740" s="15" t="str">
        <f t="shared" si="64"/>
        <v>かすべその他</v>
      </c>
    </row>
    <row r="741" spans="2:10" ht="13.5">
      <c r="B741" s="316">
        <v>2452</v>
      </c>
      <c r="C741" s="21" t="s">
        <v>177</v>
      </c>
      <c r="D741" s="4">
        <v>2</v>
      </c>
      <c r="E741" s="4" t="str">
        <f t="shared" si="58"/>
        <v>生鮮</v>
      </c>
      <c r="F741" s="115" t="s">
        <v>639</v>
      </c>
      <c r="G741" s="4" t="s">
        <v>826</v>
      </c>
      <c r="H741" s="4">
        <v>2</v>
      </c>
      <c r="I741" s="136" t="str">
        <f t="shared" si="62"/>
        <v>4922624522002</v>
      </c>
      <c r="J741" s="15" t="str">
        <f t="shared" si="64"/>
        <v>めがねかすべ</v>
      </c>
    </row>
    <row r="742" spans="2:10" ht="13.5">
      <c r="B742" s="316">
        <v>2452</v>
      </c>
      <c r="C742" s="21" t="s">
        <v>177</v>
      </c>
      <c r="D742" s="4">
        <v>2</v>
      </c>
      <c r="E742" s="4" t="str">
        <f t="shared" si="58"/>
        <v>生鮮</v>
      </c>
      <c r="F742" s="115" t="s">
        <v>1046</v>
      </c>
      <c r="G742" s="4" t="s">
        <v>1047</v>
      </c>
      <c r="H742" s="4">
        <v>7</v>
      </c>
      <c r="I742" s="136" t="str">
        <f t="shared" si="62"/>
        <v>4922624522897</v>
      </c>
      <c r="J742" s="15" t="str">
        <f t="shared" si="64"/>
        <v>めがねかすべその他</v>
      </c>
    </row>
    <row r="743" spans="2:10" ht="13.5">
      <c r="B743" s="316">
        <v>2453</v>
      </c>
      <c r="C743" s="21" t="s">
        <v>178</v>
      </c>
      <c r="D743" s="21">
        <v>2</v>
      </c>
      <c r="E743" s="4" t="str">
        <f t="shared" si="58"/>
        <v>生鮮</v>
      </c>
      <c r="F743" s="115" t="s">
        <v>639</v>
      </c>
      <c r="G743" s="4" t="s">
        <v>826</v>
      </c>
      <c r="H743" s="4">
        <v>1</v>
      </c>
      <c r="I743" s="136" t="str">
        <f t="shared" si="62"/>
        <v>4922624532001</v>
      </c>
      <c r="J743" s="15" t="str">
        <f t="shared" si="64"/>
        <v>てんぐかすべ</v>
      </c>
    </row>
    <row r="744" spans="2:10" ht="13.5">
      <c r="B744" s="316">
        <v>2453</v>
      </c>
      <c r="C744" s="21" t="s">
        <v>178</v>
      </c>
      <c r="D744" s="21">
        <v>2</v>
      </c>
      <c r="E744" s="4" t="str">
        <f t="shared" si="58"/>
        <v>生鮮</v>
      </c>
      <c r="F744" s="115" t="s">
        <v>1046</v>
      </c>
      <c r="G744" s="4" t="s">
        <v>1047</v>
      </c>
      <c r="H744" s="4">
        <v>6</v>
      </c>
      <c r="I744" s="136" t="str">
        <f t="shared" si="62"/>
        <v>4922624532896</v>
      </c>
      <c r="J744" s="15" t="str">
        <f t="shared" si="64"/>
        <v>てんぐかすべその他</v>
      </c>
    </row>
    <row r="745" spans="2:10" ht="13.5">
      <c r="B745" s="316">
        <v>2454</v>
      </c>
      <c r="C745" s="21" t="s">
        <v>175</v>
      </c>
      <c r="D745" s="4">
        <v>2</v>
      </c>
      <c r="E745" s="4" t="str">
        <f t="shared" si="58"/>
        <v>生鮮</v>
      </c>
      <c r="F745" s="115" t="s">
        <v>639</v>
      </c>
      <c r="G745" s="4" t="s">
        <v>826</v>
      </c>
      <c r="H745" s="4">
        <v>0</v>
      </c>
      <c r="I745" s="136" t="str">
        <f t="shared" si="62"/>
        <v>4922624542000</v>
      </c>
      <c r="J745" s="15" t="str">
        <f t="shared" si="64"/>
        <v>えい</v>
      </c>
    </row>
    <row r="746" spans="2:10" ht="13.5">
      <c r="B746" s="316">
        <v>2454</v>
      </c>
      <c r="C746" s="21" t="s">
        <v>175</v>
      </c>
      <c r="D746" s="4">
        <v>2</v>
      </c>
      <c r="E746" s="4" t="str">
        <f t="shared" si="58"/>
        <v>生鮮</v>
      </c>
      <c r="F746" s="115" t="s">
        <v>1046</v>
      </c>
      <c r="G746" s="4" t="s">
        <v>1047</v>
      </c>
      <c r="H746" s="4">
        <v>5</v>
      </c>
      <c r="I746" s="136" t="str">
        <f t="shared" si="62"/>
        <v>4922624542895</v>
      </c>
      <c r="J746" s="15" t="str">
        <f t="shared" si="64"/>
        <v>えいその他</v>
      </c>
    </row>
    <row r="747" spans="2:10" ht="13.5">
      <c r="B747" s="316">
        <v>2455</v>
      </c>
      <c r="C747" s="21" t="s">
        <v>179</v>
      </c>
      <c r="D747" s="4">
        <v>2</v>
      </c>
      <c r="E747" s="4" t="str">
        <f t="shared" si="58"/>
        <v>生鮮</v>
      </c>
      <c r="F747" s="115" t="s">
        <v>639</v>
      </c>
      <c r="G747" s="4" t="s">
        <v>826</v>
      </c>
      <c r="H747" s="4">
        <v>9</v>
      </c>
      <c r="I747" s="136" t="str">
        <f t="shared" si="62"/>
        <v>4922624552009</v>
      </c>
      <c r="J747" s="15" t="str">
        <f t="shared" si="64"/>
        <v>しろえい</v>
      </c>
    </row>
    <row r="748" spans="2:10" ht="13.5">
      <c r="B748" s="316">
        <v>2455</v>
      </c>
      <c r="C748" s="21" t="s">
        <v>179</v>
      </c>
      <c r="D748" s="4">
        <v>2</v>
      </c>
      <c r="E748" s="4" t="str">
        <f t="shared" si="58"/>
        <v>生鮮</v>
      </c>
      <c r="F748" s="115" t="s">
        <v>1046</v>
      </c>
      <c r="G748" s="4" t="s">
        <v>1047</v>
      </c>
      <c r="H748" s="4">
        <v>4</v>
      </c>
      <c r="I748" s="136" t="str">
        <f t="shared" si="62"/>
        <v>4922624552894</v>
      </c>
      <c r="J748" s="15" t="str">
        <f t="shared" si="64"/>
        <v>しろえいその他</v>
      </c>
    </row>
    <row r="749" spans="2:10" ht="13.5">
      <c r="B749" s="316">
        <v>2456</v>
      </c>
      <c r="C749" s="21" t="s">
        <v>180</v>
      </c>
      <c r="D749" s="4">
        <v>2</v>
      </c>
      <c r="E749" s="4" t="str">
        <f t="shared" si="58"/>
        <v>生鮮</v>
      </c>
      <c r="F749" s="115" t="s">
        <v>639</v>
      </c>
      <c r="G749" s="4" t="s">
        <v>826</v>
      </c>
      <c r="H749" s="4">
        <v>8</v>
      </c>
      <c r="I749" s="136" t="str">
        <f t="shared" si="62"/>
        <v>4922624562008</v>
      </c>
      <c r="J749" s="15" t="str">
        <f t="shared" si="64"/>
        <v>とびえい</v>
      </c>
    </row>
    <row r="750" spans="2:10" ht="13.5">
      <c r="B750" s="316">
        <v>2456</v>
      </c>
      <c r="C750" s="21" t="s">
        <v>180</v>
      </c>
      <c r="D750" s="4">
        <v>2</v>
      </c>
      <c r="E750" s="4" t="str">
        <f t="shared" si="58"/>
        <v>生鮮</v>
      </c>
      <c r="F750" s="115" t="s">
        <v>1046</v>
      </c>
      <c r="G750" s="4" t="s">
        <v>1047</v>
      </c>
      <c r="H750" s="4">
        <v>3</v>
      </c>
      <c r="I750" s="136" t="str">
        <f t="shared" si="62"/>
        <v>4922624562893</v>
      </c>
      <c r="J750" s="15" t="str">
        <f t="shared" si="64"/>
        <v>とびえいその他</v>
      </c>
    </row>
    <row r="751" spans="2:10" ht="13.5">
      <c r="B751" s="316">
        <v>2457</v>
      </c>
      <c r="C751" s="21" t="s">
        <v>181</v>
      </c>
      <c r="D751" s="4">
        <v>2</v>
      </c>
      <c r="E751" s="4" t="str">
        <f t="shared" si="58"/>
        <v>生鮮</v>
      </c>
      <c r="F751" s="115" t="s">
        <v>639</v>
      </c>
      <c r="G751" s="4" t="s">
        <v>826</v>
      </c>
      <c r="H751" s="4">
        <v>7</v>
      </c>
      <c r="I751" s="136" t="str">
        <f t="shared" si="62"/>
        <v>4922624572007</v>
      </c>
      <c r="J751" s="15" t="str">
        <f t="shared" si="64"/>
        <v>さかたざめ</v>
      </c>
    </row>
    <row r="752" spans="2:10" ht="13.5">
      <c r="B752" s="327">
        <v>2457</v>
      </c>
      <c r="C752" s="23" t="s">
        <v>181</v>
      </c>
      <c r="D752" s="6">
        <v>2</v>
      </c>
      <c r="E752" s="6" t="str">
        <f t="shared" si="58"/>
        <v>生鮮</v>
      </c>
      <c r="F752" s="120" t="s">
        <v>1046</v>
      </c>
      <c r="G752" s="6" t="s">
        <v>1047</v>
      </c>
      <c r="H752" s="6">
        <v>2</v>
      </c>
      <c r="I752" s="325" t="str">
        <f aca="true" t="shared" si="65" ref="I752:I780">CONCATENATE(49226,B752,D752,F752,H752)</f>
        <v>4922624572892</v>
      </c>
      <c r="J752" s="15" t="str">
        <f t="shared" si="64"/>
        <v>さかたざめその他</v>
      </c>
    </row>
    <row r="753" spans="2:10" ht="13.5">
      <c r="B753" s="127">
        <v>2500</v>
      </c>
      <c r="C753" s="2" t="s">
        <v>22</v>
      </c>
      <c r="D753" s="2"/>
      <c r="E753" s="2">
        <f t="shared" si="58"/>
      </c>
      <c r="F753" s="118"/>
      <c r="G753" s="2"/>
      <c r="H753" s="2"/>
      <c r="I753" s="135"/>
      <c r="J753" s="2"/>
    </row>
    <row r="754" spans="2:10" ht="13.5">
      <c r="B754" s="126">
        <v>2501</v>
      </c>
      <c r="C754" s="4" t="s">
        <v>22</v>
      </c>
      <c r="D754" s="4">
        <v>1</v>
      </c>
      <c r="E754" s="4" t="str">
        <f t="shared" si="58"/>
        <v>活</v>
      </c>
      <c r="F754" s="115" t="s">
        <v>639</v>
      </c>
      <c r="G754" s="4" t="s">
        <v>826</v>
      </c>
      <c r="H754" s="4">
        <v>0</v>
      </c>
      <c r="I754" s="136" t="str">
        <f t="shared" si="65"/>
        <v>4922625011000</v>
      </c>
      <c r="J754" s="15" t="str">
        <f>CONCATENATE(IF(D754=2,"",E754),C754,IF(F754="00",,G754))</f>
        <v>活いさき</v>
      </c>
    </row>
    <row r="755" spans="2:10" ht="13.5">
      <c r="B755" s="126">
        <v>2501</v>
      </c>
      <c r="C755" s="4" t="s">
        <v>22</v>
      </c>
      <c r="D755" s="4">
        <v>1</v>
      </c>
      <c r="E755" s="4" t="str">
        <f t="shared" si="58"/>
        <v>活</v>
      </c>
      <c r="F755" s="115" t="s">
        <v>1046</v>
      </c>
      <c r="G755" s="4" t="s">
        <v>1047</v>
      </c>
      <c r="H755" s="4">
        <v>5</v>
      </c>
      <c r="I755" s="136" t="str">
        <f t="shared" si="65"/>
        <v>4922625011895</v>
      </c>
      <c r="J755" s="15" t="str">
        <f aca="true" t="shared" si="66" ref="J755:J761">CONCATENATE(IF(D755=2,"",E755),C755,IF(F755="00",,G755))</f>
        <v>活いさきその他</v>
      </c>
    </row>
    <row r="756" spans="2:10" ht="13.5">
      <c r="B756" s="126">
        <v>2501</v>
      </c>
      <c r="C756" s="4" t="s">
        <v>22</v>
      </c>
      <c r="D756" s="4">
        <v>2</v>
      </c>
      <c r="E756" s="4" t="str">
        <f t="shared" si="58"/>
        <v>生鮮</v>
      </c>
      <c r="F756" s="115" t="s">
        <v>639</v>
      </c>
      <c r="G756" s="4" t="s">
        <v>826</v>
      </c>
      <c r="H756" s="4">
        <v>7</v>
      </c>
      <c r="I756" s="136" t="str">
        <f t="shared" si="65"/>
        <v>4922625012007</v>
      </c>
      <c r="J756" s="15" t="str">
        <f t="shared" si="66"/>
        <v>いさき</v>
      </c>
    </row>
    <row r="757" spans="2:10" ht="13.5">
      <c r="B757" s="126">
        <v>2501</v>
      </c>
      <c r="C757" s="4" t="s">
        <v>22</v>
      </c>
      <c r="D757" s="4">
        <v>2</v>
      </c>
      <c r="E757" s="4" t="str">
        <f t="shared" si="58"/>
        <v>生鮮</v>
      </c>
      <c r="F757" s="115" t="s">
        <v>1046</v>
      </c>
      <c r="G757" s="4" t="s">
        <v>1047</v>
      </c>
      <c r="H757" s="4">
        <v>2</v>
      </c>
      <c r="I757" s="136" t="str">
        <f t="shared" si="65"/>
        <v>4922625012892</v>
      </c>
      <c r="J757" s="15" t="str">
        <f t="shared" si="66"/>
        <v>いさきその他</v>
      </c>
    </row>
    <row r="758" spans="2:10" ht="13.5">
      <c r="B758" s="126">
        <v>2502</v>
      </c>
      <c r="C758" s="4" t="s">
        <v>182</v>
      </c>
      <c r="D758" s="4">
        <v>2</v>
      </c>
      <c r="E758" s="4" t="str">
        <f t="shared" si="58"/>
        <v>生鮮</v>
      </c>
      <c r="F758" s="115" t="s">
        <v>639</v>
      </c>
      <c r="G758" s="4" t="s">
        <v>826</v>
      </c>
      <c r="H758" s="4">
        <v>6</v>
      </c>
      <c r="I758" s="136" t="str">
        <f t="shared" si="65"/>
        <v>4922625022006</v>
      </c>
      <c r="J758" s="15" t="str">
        <f t="shared" si="66"/>
        <v>こしょうだい</v>
      </c>
    </row>
    <row r="759" spans="2:10" ht="13.5">
      <c r="B759" s="126">
        <v>2502</v>
      </c>
      <c r="C759" s="4" t="s">
        <v>182</v>
      </c>
      <c r="D759" s="4">
        <v>2</v>
      </c>
      <c r="E759" s="4" t="str">
        <f t="shared" si="58"/>
        <v>生鮮</v>
      </c>
      <c r="F759" s="115" t="s">
        <v>1046</v>
      </c>
      <c r="G759" s="4" t="s">
        <v>1047</v>
      </c>
      <c r="H759" s="4">
        <v>1</v>
      </c>
      <c r="I759" s="136" t="str">
        <f t="shared" si="65"/>
        <v>4922625022891</v>
      </c>
      <c r="J759" s="15" t="str">
        <f t="shared" si="66"/>
        <v>こしょうだいその他</v>
      </c>
    </row>
    <row r="760" spans="2:10" ht="13.5">
      <c r="B760" s="126">
        <v>2503</v>
      </c>
      <c r="C760" s="4" t="s">
        <v>183</v>
      </c>
      <c r="D760" s="4">
        <v>2</v>
      </c>
      <c r="E760" s="4" t="str">
        <f t="shared" si="58"/>
        <v>生鮮</v>
      </c>
      <c r="F760" s="115" t="s">
        <v>639</v>
      </c>
      <c r="G760" s="4" t="s">
        <v>826</v>
      </c>
      <c r="H760" s="4">
        <v>5</v>
      </c>
      <c r="I760" s="136" t="str">
        <f t="shared" si="65"/>
        <v>4922625032005</v>
      </c>
      <c r="J760" s="15" t="str">
        <f t="shared" si="66"/>
        <v>しまいさき</v>
      </c>
    </row>
    <row r="761" spans="2:10" ht="13.5">
      <c r="B761" s="130">
        <v>2503</v>
      </c>
      <c r="C761" s="6" t="s">
        <v>183</v>
      </c>
      <c r="D761" s="6">
        <v>2</v>
      </c>
      <c r="E761" s="6" t="str">
        <f t="shared" si="58"/>
        <v>生鮮</v>
      </c>
      <c r="F761" s="120" t="s">
        <v>1046</v>
      </c>
      <c r="G761" s="6" t="s">
        <v>1047</v>
      </c>
      <c r="H761" s="6">
        <v>0</v>
      </c>
      <c r="I761" s="325" t="str">
        <f t="shared" si="65"/>
        <v>4922625032890</v>
      </c>
      <c r="J761" s="15" t="str">
        <f t="shared" si="66"/>
        <v>しまいさきその他</v>
      </c>
    </row>
    <row r="762" spans="2:10" ht="13.5">
      <c r="B762" s="127">
        <v>2540</v>
      </c>
      <c r="C762" s="2" t="s">
        <v>23</v>
      </c>
      <c r="D762" s="2"/>
      <c r="E762" s="2">
        <f t="shared" si="58"/>
      </c>
      <c r="F762" s="118"/>
      <c r="G762" s="2"/>
      <c r="H762" s="2"/>
      <c r="I762" s="135"/>
      <c r="J762" s="2"/>
    </row>
    <row r="763" spans="2:10" ht="13.5">
      <c r="B763" s="126">
        <v>2541</v>
      </c>
      <c r="C763" s="4" t="s">
        <v>23</v>
      </c>
      <c r="D763" s="4">
        <v>1</v>
      </c>
      <c r="E763" s="4" t="str">
        <f t="shared" si="58"/>
        <v>活</v>
      </c>
      <c r="F763" s="115" t="s">
        <v>639</v>
      </c>
      <c r="G763" s="4" t="s">
        <v>826</v>
      </c>
      <c r="H763" s="4">
        <v>8</v>
      </c>
      <c r="I763" s="136" t="str">
        <f t="shared" si="65"/>
        <v>4922625411008</v>
      </c>
      <c r="J763" s="15" t="str">
        <f>CONCATENATE(IF(D763=2,"",E763),C763,IF(F763="00",,G763))</f>
        <v>活すずき</v>
      </c>
    </row>
    <row r="764" spans="2:10" ht="13.5">
      <c r="B764" s="126">
        <v>2541</v>
      </c>
      <c r="C764" s="4" t="s">
        <v>23</v>
      </c>
      <c r="D764" s="4">
        <v>1</v>
      </c>
      <c r="E764" s="4" t="str">
        <f t="shared" si="58"/>
        <v>活</v>
      </c>
      <c r="F764" s="115" t="s">
        <v>1046</v>
      </c>
      <c r="G764" s="4" t="s">
        <v>1047</v>
      </c>
      <c r="H764" s="4">
        <v>3</v>
      </c>
      <c r="I764" s="136" t="str">
        <f t="shared" si="65"/>
        <v>4922625411893</v>
      </c>
      <c r="J764" s="15" t="str">
        <f aca="true" t="shared" si="67" ref="J764:J776">CONCATENATE(IF(D764=2,"",E764),C764,IF(F764="00",,G764))</f>
        <v>活すずきその他</v>
      </c>
    </row>
    <row r="765" spans="2:10" ht="13.5">
      <c r="B765" s="126">
        <v>2541</v>
      </c>
      <c r="C765" s="4" t="s">
        <v>23</v>
      </c>
      <c r="D765" s="4">
        <v>2</v>
      </c>
      <c r="E765" s="4" t="str">
        <f t="shared" si="58"/>
        <v>生鮮</v>
      </c>
      <c r="F765" s="115" t="s">
        <v>639</v>
      </c>
      <c r="G765" s="4" t="s">
        <v>826</v>
      </c>
      <c r="H765" s="4">
        <v>5</v>
      </c>
      <c r="I765" s="136" t="str">
        <f t="shared" si="65"/>
        <v>4922625412005</v>
      </c>
      <c r="J765" s="15" t="str">
        <f t="shared" si="67"/>
        <v>すずき</v>
      </c>
    </row>
    <row r="766" spans="2:10" ht="13.5">
      <c r="B766" s="126">
        <v>2541</v>
      </c>
      <c r="C766" s="4" t="s">
        <v>23</v>
      </c>
      <c r="D766" s="4">
        <v>2</v>
      </c>
      <c r="E766" s="4" t="str">
        <f t="shared" si="58"/>
        <v>生鮮</v>
      </c>
      <c r="F766" s="115" t="s">
        <v>1046</v>
      </c>
      <c r="G766" s="4" t="s">
        <v>1047</v>
      </c>
      <c r="H766" s="4">
        <v>0</v>
      </c>
      <c r="I766" s="136" t="str">
        <f t="shared" si="65"/>
        <v>4922625412890</v>
      </c>
      <c r="J766" s="15" t="str">
        <f t="shared" si="67"/>
        <v>すずきその他</v>
      </c>
    </row>
    <row r="767" spans="2:10" ht="13.5">
      <c r="B767" s="126">
        <v>2542</v>
      </c>
      <c r="C767" s="4" t="s">
        <v>184</v>
      </c>
      <c r="D767" s="4">
        <v>2</v>
      </c>
      <c r="E767" s="4" t="str">
        <f t="shared" si="58"/>
        <v>生鮮</v>
      </c>
      <c r="F767" s="115" t="s">
        <v>639</v>
      </c>
      <c r="G767" s="4" t="s">
        <v>826</v>
      </c>
      <c r="H767" s="4">
        <v>4</v>
      </c>
      <c r="I767" s="136" t="str">
        <f t="shared" si="65"/>
        <v>4922625422004</v>
      </c>
      <c r="J767" s="15" t="str">
        <f t="shared" si="67"/>
        <v>ふっこ</v>
      </c>
    </row>
    <row r="768" spans="2:10" ht="13.5">
      <c r="B768" s="126">
        <v>2542</v>
      </c>
      <c r="C768" s="4" t="s">
        <v>184</v>
      </c>
      <c r="D768" s="4">
        <v>2</v>
      </c>
      <c r="E768" s="4" t="str">
        <f t="shared" si="58"/>
        <v>生鮮</v>
      </c>
      <c r="F768" s="115" t="s">
        <v>1046</v>
      </c>
      <c r="G768" s="4" t="s">
        <v>1047</v>
      </c>
      <c r="H768" s="4">
        <v>9</v>
      </c>
      <c r="I768" s="136" t="str">
        <f t="shared" si="65"/>
        <v>4922625422899</v>
      </c>
      <c r="J768" s="15" t="str">
        <f t="shared" si="67"/>
        <v>ふっこその他</v>
      </c>
    </row>
    <row r="769" spans="2:10" ht="13.5">
      <c r="B769" s="126">
        <v>2543</v>
      </c>
      <c r="C769" s="4" t="s">
        <v>185</v>
      </c>
      <c r="D769" s="4">
        <v>2</v>
      </c>
      <c r="E769" s="4" t="str">
        <f t="shared" si="58"/>
        <v>生鮮</v>
      </c>
      <c r="F769" s="115" t="s">
        <v>639</v>
      </c>
      <c r="G769" s="4" t="s">
        <v>826</v>
      </c>
      <c r="H769" s="4">
        <v>3</v>
      </c>
      <c r="I769" s="136" t="str">
        <f t="shared" si="65"/>
        <v>4922625432003</v>
      </c>
      <c r="J769" s="15" t="str">
        <f t="shared" si="67"/>
        <v>せいご</v>
      </c>
    </row>
    <row r="770" spans="2:10" ht="13.5">
      <c r="B770" s="126">
        <v>2543</v>
      </c>
      <c r="C770" s="4" t="s">
        <v>185</v>
      </c>
      <c r="D770" s="4">
        <v>2</v>
      </c>
      <c r="E770" s="4" t="str">
        <f t="shared" si="58"/>
        <v>生鮮</v>
      </c>
      <c r="F770" s="115" t="s">
        <v>1046</v>
      </c>
      <c r="G770" s="4" t="s">
        <v>1047</v>
      </c>
      <c r="H770" s="4">
        <v>8</v>
      </c>
      <c r="I770" s="136" t="str">
        <f t="shared" si="65"/>
        <v>4922625432898</v>
      </c>
      <c r="J770" s="15" t="str">
        <f t="shared" si="67"/>
        <v>せいごその他</v>
      </c>
    </row>
    <row r="771" spans="2:10" ht="13.5">
      <c r="B771" s="126">
        <v>2544</v>
      </c>
      <c r="C771" s="4" t="s">
        <v>186</v>
      </c>
      <c r="D771" s="4">
        <v>1</v>
      </c>
      <c r="E771" s="4" t="str">
        <f t="shared" si="58"/>
        <v>活</v>
      </c>
      <c r="F771" s="115" t="s">
        <v>639</v>
      </c>
      <c r="G771" s="4" t="s">
        <v>826</v>
      </c>
      <c r="H771" s="4">
        <v>5</v>
      </c>
      <c r="I771" s="136" t="str">
        <f t="shared" si="65"/>
        <v>4922625441005</v>
      </c>
      <c r="J771" s="15" t="str">
        <f t="shared" si="67"/>
        <v>活すずき（養殖）</v>
      </c>
    </row>
    <row r="772" spans="2:10" ht="13.5">
      <c r="B772" s="126">
        <v>2544</v>
      </c>
      <c r="C772" s="4" t="s">
        <v>186</v>
      </c>
      <c r="D772" s="4">
        <v>1</v>
      </c>
      <c r="E772" s="4" t="str">
        <f t="shared" si="58"/>
        <v>活</v>
      </c>
      <c r="F772" s="115" t="s">
        <v>1046</v>
      </c>
      <c r="G772" s="4" t="s">
        <v>1047</v>
      </c>
      <c r="H772" s="4">
        <v>0</v>
      </c>
      <c r="I772" s="136" t="str">
        <f t="shared" si="65"/>
        <v>4922625441890</v>
      </c>
      <c r="J772" s="15" t="str">
        <f t="shared" si="67"/>
        <v>活すずき（養殖）その他</v>
      </c>
    </row>
    <row r="773" spans="2:10" ht="13.5">
      <c r="B773" s="126">
        <v>2544</v>
      </c>
      <c r="C773" s="4" t="s">
        <v>186</v>
      </c>
      <c r="D773" s="4">
        <v>2</v>
      </c>
      <c r="E773" s="4" t="str">
        <f t="shared" si="58"/>
        <v>生鮮</v>
      </c>
      <c r="F773" s="115" t="s">
        <v>639</v>
      </c>
      <c r="G773" s="4" t="s">
        <v>826</v>
      </c>
      <c r="H773" s="4">
        <v>2</v>
      </c>
      <c r="I773" s="136" t="str">
        <f t="shared" si="65"/>
        <v>4922625442002</v>
      </c>
      <c r="J773" s="15" t="str">
        <f t="shared" si="67"/>
        <v>すずき（養殖）</v>
      </c>
    </row>
    <row r="774" spans="2:10" ht="13.5">
      <c r="B774" s="126">
        <v>2544</v>
      </c>
      <c r="C774" s="4" t="s">
        <v>186</v>
      </c>
      <c r="D774" s="4">
        <v>2</v>
      </c>
      <c r="E774" s="4" t="str">
        <f t="shared" si="58"/>
        <v>生鮮</v>
      </c>
      <c r="F774" s="115" t="s">
        <v>1046</v>
      </c>
      <c r="G774" s="4" t="s">
        <v>1047</v>
      </c>
      <c r="H774" s="4">
        <v>7</v>
      </c>
      <c r="I774" s="136" t="str">
        <f t="shared" si="65"/>
        <v>4922625442897</v>
      </c>
      <c r="J774" s="15" t="str">
        <f t="shared" si="67"/>
        <v>すずき（養殖）その他</v>
      </c>
    </row>
    <row r="775" spans="2:10" ht="13.5">
      <c r="B775" s="126">
        <v>2545</v>
      </c>
      <c r="C775" s="4" t="s">
        <v>187</v>
      </c>
      <c r="D775" s="4">
        <v>2</v>
      </c>
      <c r="E775" s="4" t="str">
        <f t="shared" si="58"/>
        <v>生鮮</v>
      </c>
      <c r="F775" s="115" t="s">
        <v>639</v>
      </c>
      <c r="G775" s="4" t="s">
        <v>826</v>
      </c>
      <c r="H775" s="4">
        <v>1</v>
      </c>
      <c r="I775" s="136" t="str">
        <f t="shared" si="65"/>
        <v>4922625452001</v>
      </c>
      <c r="J775" s="15" t="str">
        <f t="shared" si="67"/>
        <v>ひらすずき</v>
      </c>
    </row>
    <row r="776" spans="2:10" ht="13.5">
      <c r="B776" s="130">
        <v>2545</v>
      </c>
      <c r="C776" s="6" t="s">
        <v>187</v>
      </c>
      <c r="D776" s="6">
        <v>2</v>
      </c>
      <c r="E776" s="6" t="str">
        <f t="shared" si="58"/>
        <v>生鮮</v>
      </c>
      <c r="F776" s="120" t="s">
        <v>1046</v>
      </c>
      <c r="G776" s="6" t="s">
        <v>1047</v>
      </c>
      <c r="H776" s="6">
        <v>6</v>
      </c>
      <c r="I776" s="325" t="str">
        <f t="shared" si="65"/>
        <v>4922625452896</v>
      </c>
      <c r="J776" s="15" t="str">
        <f t="shared" si="67"/>
        <v>ひらすずきその他</v>
      </c>
    </row>
    <row r="777" spans="2:10" ht="13.5">
      <c r="B777" s="127">
        <v>2580</v>
      </c>
      <c r="C777" s="2" t="s">
        <v>188</v>
      </c>
      <c r="D777" s="2"/>
      <c r="E777" s="2">
        <f t="shared" si="58"/>
      </c>
      <c r="F777" s="118"/>
      <c r="G777" s="2"/>
      <c r="H777" s="2"/>
      <c r="I777" s="135"/>
      <c r="J777" s="2"/>
    </row>
    <row r="778" spans="2:10" ht="13.5">
      <c r="B778" s="126">
        <v>2581</v>
      </c>
      <c r="C778" s="4" t="s">
        <v>189</v>
      </c>
      <c r="D778" s="4">
        <v>2</v>
      </c>
      <c r="E778" s="4" t="str">
        <f t="shared" si="58"/>
        <v>生鮮</v>
      </c>
      <c r="F778" s="115" t="s">
        <v>639</v>
      </c>
      <c r="G778" s="4" t="s">
        <v>826</v>
      </c>
      <c r="H778" s="4">
        <v>3</v>
      </c>
      <c r="I778" s="136" t="str">
        <f t="shared" si="65"/>
        <v>4922625812003</v>
      </c>
      <c r="J778" s="15" t="str">
        <f>CONCATENATE(IF(D778=2,"",E778),C778,IF(F778="00",,G778))</f>
        <v>あら</v>
      </c>
    </row>
    <row r="779" spans="2:10" ht="13.5">
      <c r="B779" s="126">
        <v>2581</v>
      </c>
      <c r="C779" s="4" t="s">
        <v>189</v>
      </c>
      <c r="D779" s="4">
        <v>2</v>
      </c>
      <c r="E779" s="4" t="str">
        <f t="shared" si="58"/>
        <v>生鮮</v>
      </c>
      <c r="F779" s="115" t="s">
        <v>1046</v>
      </c>
      <c r="G779" s="4" t="s">
        <v>1047</v>
      </c>
      <c r="H779" s="4">
        <v>8</v>
      </c>
      <c r="I779" s="136" t="str">
        <f t="shared" si="65"/>
        <v>4922625812898</v>
      </c>
      <c r="J779" s="15" t="str">
        <f>CONCATENATE(IF(D779=2,"",E779),C779,IF(F779="00",,G779))</f>
        <v>あらその他</v>
      </c>
    </row>
    <row r="780" spans="2:10" ht="13.5">
      <c r="B780" s="126">
        <v>2582</v>
      </c>
      <c r="C780" s="4" t="s">
        <v>190</v>
      </c>
      <c r="D780" s="4">
        <v>2</v>
      </c>
      <c r="E780" s="4" t="str">
        <f t="shared" si="58"/>
        <v>生鮮</v>
      </c>
      <c r="F780" s="115" t="s">
        <v>639</v>
      </c>
      <c r="G780" s="4" t="s">
        <v>826</v>
      </c>
      <c r="H780" s="4">
        <v>2</v>
      </c>
      <c r="I780" s="136" t="str">
        <f t="shared" si="65"/>
        <v>4922625822002</v>
      </c>
      <c r="J780" s="15" t="str">
        <f>CONCATENATE(IF(D780=2,"",E780),C780,IF(F780="00",,G780))</f>
        <v>いしなぎ</v>
      </c>
    </row>
    <row r="781" spans="2:10" ht="13.5">
      <c r="B781" s="130">
        <v>2582</v>
      </c>
      <c r="C781" s="6" t="s">
        <v>190</v>
      </c>
      <c r="D781" s="6">
        <v>2</v>
      </c>
      <c r="E781" s="6" t="str">
        <f t="shared" si="58"/>
        <v>生鮮</v>
      </c>
      <c r="F781" s="120" t="s">
        <v>1046</v>
      </c>
      <c r="G781" s="6" t="s">
        <v>1047</v>
      </c>
      <c r="H781" s="6">
        <v>7</v>
      </c>
      <c r="I781" s="325" t="str">
        <f aca="true" t="shared" si="68" ref="I781:I809">CONCATENATE(49226,B781,D781,F781,H781)</f>
        <v>4922625822897</v>
      </c>
      <c r="J781" s="15" t="str">
        <f>CONCATENATE(IF(D781=2,"",E781),C781,IF(F781="00",,G781))</f>
        <v>いしなぎその他</v>
      </c>
    </row>
    <row r="782" spans="2:10" ht="13.5">
      <c r="B782" s="127">
        <v>2630</v>
      </c>
      <c r="C782" s="2" t="s">
        <v>25</v>
      </c>
      <c r="D782" s="2"/>
      <c r="E782" s="2">
        <f t="shared" si="58"/>
      </c>
      <c r="F782" s="118"/>
      <c r="G782" s="2"/>
      <c r="H782" s="2"/>
      <c r="I782" s="135"/>
      <c r="J782" s="2"/>
    </row>
    <row r="783" spans="2:10" ht="13.5">
      <c r="B783" s="126">
        <v>2631</v>
      </c>
      <c r="C783" s="4" t="s">
        <v>25</v>
      </c>
      <c r="D783" s="4">
        <v>1</v>
      </c>
      <c r="E783" s="4" t="str">
        <f t="shared" si="58"/>
        <v>活</v>
      </c>
      <c r="F783" s="115" t="s">
        <v>639</v>
      </c>
      <c r="G783" s="4" t="s">
        <v>826</v>
      </c>
      <c r="H783" s="4">
        <v>0</v>
      </c>
      <c r="I783" s="136" t="str">
        <f t="shared" si="68"/>
        <v>4922626311000</v>
      </c>
      <c r="J783" s="15" t="str">
        <f>CONCATENATE(IF(D783=2,"",E783),C783,IF(F783="00",,G783))</f>
        <v>活あいなめ</v>
      </c>
    </row>
    <row r="784" spans="2:10" ht="13.5">
      <c r="B784" s="126">
        <v>2631</v>
      </c>
      <c r="C784" s="4" t="s">
        <v>25</v>
      </c>
      <c r="D784" s="4">
        <v>1</v>
      </c>
      <c r="E784" s="4" t="str">
        <f t="shared" si="58"/>
        <v>活</v>
      </c>
      <c r="F784" s="115" t="s">
        <v>1046</v>
      </c>
      <c r="G784" s="4" t="s">
        <v>1047</v>
      </c>
      <c r="H784" s="4">
        <v>5</v>
      </c>
      <c r="I784" s="136" t="str">
        <f t="shared" si="68"/>
        <v>4922626311895</v>
      </c>
      <c r="J784" s="15" t="str">
        <f aca="true" t="shared" si="69" ref="J784:J790">CONCATENATE(IF(D784=2,"",E784),C784,IF(F784="00",,G784))</f>
        <v>活あいなめその他</v>
      </c>
    </row>
    <row r="785" spans="2:10" ht="13.5">
      <c r="B785" s="126">
        <v>2631</v>
      </c>
      <c r="C785" s="4" t="s">
        <v>25</v>
      </c>
      <c r="D785" s="4">
        <v>2</v>
      </c>
      <c r="E785" s="4" t="str">
        <f t="shared" si="58"/>
        <v>生鮮</v>
      </c>
      <c r="F785" s="115" t="s">
        <v>639</v>
      </c>
      <c r="G785" s="4" t="s">
        <v>826</v>
      </c>
      <c r="H785" s="4">
        <v>7</v>
      </c>
      <c r="I785" s="136" t="str">
        <f t="shared" si="68"/>
        <v>4922626312007</v>
      </c>
      <c r="J785" s="15" t="str">
        <f t="shared" si="69"/>
        <v>あいなめ</v>
      </c>
    </row>
    <row r="786" spans="2:10" ht="13.5">
      <c r="B786" s="126">
        <v>2631</v>
      </c>
      <c r="C786" s="4" t="s">
        <v>25</v>
      </c>
      <c r="D786" s="4">
        <v>2</v>
      </c>
      <c r="E786" s="4" t="str">
        <f t="shared" si="58"/>
        <v>生鮮</v>
      </c>
      <c r="F786" s="115" t="s">
        <v>1046</v>
      </c>
      <c r="G786" s="4" t="s">
        <v>1047</v>
      </c>
      <c r="H786" s="4">
        <v>2</v>
      </c>
      <c r="I786" s="136" t="str">
        <f t="shared" si="68"/>
        <v>4922626312892</v>
      </c>
      <c r="J786" s="15" t="str">
        <f t="shared" si="69"/>
        <v>あいなめその他</v>
      </c>
    </row>
    <row r="787" spans="2:10" ht="13.5">
      <c r="B787" s="316">
        <v>2632</v>
      </c>
      <c r="C787" s="21" t="s">
        <v>191</v>
      </c>
      <c r="D787" s="21">
        <v>2</v>
      </c>
      <c r="E787" s="4" t="str">
        <f t="shared" si="58"/>
        <v>生鮮</v>
      </c>
      <c r="F787" s="115" t="s">
        <v>639</v>
      </c>
      <c r="G787" s="4" t="s">
        <v>826</v>
      </c>
      <c r="H787" s="4">
        <v>6</v>
      </c>
      <c r="I787" s="136" t="str">
        <f t="shared" si="68"/>
        <v>4922626322006</v>
      </c>
      <c r="J787" s="15" t="str">
        <f t="shared" si="69"/>
        <v>くじめ</v>
      </c>
    </row>
    <row r="788" spans="2:10" ht="13.5">
      <c r="B788" s="316">
        <v>2632</v>
      </c>
      <c r="C788" s="21" t="s">
        <v>191</v>
      </c>
      <c r="D788" s="21">
        <v>2</v>
      </c>
      <c r="E788" s="4" t="str">
        <f t="shared" si="58"/>
        <v>生鮮</v>
      </c>
      <c r="F788" s="115" t="s">
        <v>1046</v>
      </c>
      <c r="G788" s="4" t="s">
        <v>1047</v>
      </c>
      <c r="H788" s="4">
        <v>1</v>
      </c>
      <c r="I788" s="136" t="str">
        <f t="shared" si="68"/>
        <v>4922626322891</v>
      </c>
      <c r="J788" s="15" t="str">
        <f t="shared" si="69"/>
        <v>くじめその他</v>
      </c>
    </row>
    <row r="789" spans="2:10" ht="13.5">
      <c r="B789" s="126">
        <v>2633</v>
      </c>
      <c r="C789" s="4" t="s">
        <v>192</v>
      </c>
      <c r="D789" s="4">
        <v>2</v>
      </c>
      <c r="E789" s="4" t="str">
        <f t="shared" si="58"/>
        <v>生鮮</v>
      </c>
      <c r="F789" s="115" t="s">
        <v>639</v>
      </c>
      <c r="G789" s="4" t="s">
        <v>826</v>
      </c>
      <c r="H789" s="4">
        <v>5</v>
      </c>
      <c r="I789" s="136" t="str">
        <f t="shared" si="68"/>
        <v>4922626332005</v>
      </c>
      <c r="J789" s="15" t="str">
        <f t="shared" si="69"/>
        <v>ほっけ</v>
      </c>
    </row>
    <row r="790" spans="2:10" ht="13.5">
      <c r="B790" s="130">
        <v>2633</v>
      </c>
      <c r="C790" s="6" t="s">
        <v>192</v>
      </c>
      <c r="D790" s="6">
        <v>2</v>
      </c>
      <c r="E790" s="6" t="str">
        <f t="shared" si="58"/>
        <v>生鮮</v>
      </c>
      <c r="F790" s="120" t="s">
        <v>1046</v>
      </c>
      <c r="G790" s="6" t="s">
        <v>1047</v>
      </c>
      <c r="H790" s="6">
        <v>0</v>
      </c>
      <c r="I790" s="325" t="str">
        <f t="shared" si="68"/>
        <v>4922626332890</v>
      </c>
      <c r="J790" s="15" t="str">
        <f t="shared" si="69"/>
        <v>ほっけその他</v>
      </c>
    </row>
    <row r="791" spans="2:10" ht="13.5">
      <c r="B791" s="127">
        <v>2670</v>
      </c>
      <c r="C791" s="2" t="s">
        <v>26</v>
      </c>
      <c r="D791" s="2"/>
      <c r="E791" s="2">
        <f t="shared" si="58"/>
      </c>
      <c r="F791" s="118"/>
      <c r="G791" s="2"/>
      <c r="H791" s="2"/>
      <c r="I791" s="135"/>
      <c r="J791" s="2"/>
    </row>
    <row r="792" spans="2:10" ht="13.5">
      <c r="B792" s="126">
        <v>2671</v>
      </c>
      <c r="C792" s="4" t="s">
        <v>26</v>
      </c>
      <c r="D792" s="4">
        <v>2</v>
      </c>
      <c r="E792" s="4" t="str">
        <f t="shared" si="58"/>
        <v>生鮮</v>
      </c>
      <c r="F792" s="115" t="s">
        <v>639</v>
      </c>
      <c r="G792" s="4" t="s">
        <v>826</v>
      </c>
      <c r="H792" s="4">
        <v>5</v>
      </c>
      <c r="I792" s="136" t="str">
        <f t="shared" si="68"/>
        <v>4922626712005</v>
      </c>
      <c r="J792" s="15" t="str">
        <f>CONCATENATE(IF(D792=2,"",E792),C792,IF(F792="00",,G792))</f>
        <v>あんこう</v>
      </c>
    </row>
    <row r="793" spans="2:10" ht="13.5">
      <c r="B793" s="126">
        <v>2671</v>
      </c>
      <c r="C793" s="4" t="s">
        <v>26</v>
      </c>
      <c r="D793" s="4">
        <v>2</v>
      </c>
      <c r="E793" s="4" t="str">
        <f t="shared" si="58"/>
        <v>生鮮</v>
      </c>
      <c r="F793" s="115" t="s">
        <v>822</v>
      </c>
      <c r="G793" s="4" t="s">
        <v>807</v>
      </c>
      <c r="H793" s="4">
        <v>7</v>
      </c>
      <c r="I793" s="136" t="str">
        <f t="shared" si="68"/>
        <v>4922626712517</v>
      </c>
      <c r="J793" s="15" t="str">
        <f aca="true" t="shared" si="70" ref="J793:J800">CONCATENATE(IF(D793=2,"",E793),C793,IF(F793="00",,G793))</f>
        <v>あんこう頭</v>
      </c>
    </row>
    <row r="794" spans="2:10" ht="13.5">
      <c r="B794" s="126">
        <v>2671</v>
      </c>
      <c r="C794" s="4" t="s">
        <v>26</v>
      </c>
      <c r="D794" s="4">
        <v>2</v>
      </c>
      <c r="E794" s="4" t="str">
        <f t="shared" si="58"/>
        <v>生鮮</v>
      </c>
      <c r="F794" s="115" t="s">
        <v>835</v>
      </c>
      <c r="G794" s="4" t="s">
        <v>834</v>
      </c>
      <c r="H794" s="4">
        <v>3</v>
      </c>
      <c r="I794" s="136" t="str">
        <f t="shared" si="68"/>
        <v>4922626712623</v>
      </c>
      <c r="J794" s="15" t="str">
        <f t="shared" si="70"/>
        <v>あんこう肝</v>
      </c>
    </row>
    <row r="795" spans="2:10" ht="13.5">
      <c r="B795" s="126">
        <v>2671</v>
      </c>
      <c r="C795" s="4" t="s">
        <v>26</v>
      </c>
      <c r="D795" s="4">
        <v>2</v>
      </c>
      <c r="E795" s="4" t="str">
        <f t="shared" si="58"/>
        <v>生鮮</v>
      </c>
      <c r="F795" s="115" t="s">
        <v>823</v>
      </c>
      <c r="G795" s="4" t="s">
        <v>820</v>
      </c>
      <c r="H795" s="4">
        <v>9</v>
      </c>
      <c r="I795" s="136" t="str">
        <f t="shared" si="68"/>
        <v>4922626712739</v>
      </c>
      <c r="J795" s="15" t="str">
        <f t="shared" si="70"/>
        <v>あんこう正肉</v>
      </c>
    </row>
    <row r="796" spans="2:10" ht="13.5">
      <c r="B796" s="126">
        <v>2671</v>
      </c>
      <c r="C796" s="4" t="s">
        <v>26</v>
      </c>
      <c r="D796" s="4">
        <v>2</v>
      </c>
      <c r="E796" s="4" t="str">
        <f t="shared" si="58"/>
        <v>生鮮</v>
      </c>
      <c r="F796" s="115" t="s">
        <v>1046</v>
      </c>
      <c r="G796" s="4" t="s">
        <v>1047</v>
      </c>
      <c r="H796" s="4">
        <v>0</v>
      </c>
      <c r="I796" s="136" t="str">
        <f t="shared" si="68"/>
        <v>4922626712890</v>
      </c>
      <c r="J796" s="15" t="str">
        <f t="shared" si="70"/>
        <v>あんこうその他</v>
      </c>
    </row>
    <row r="797" spans="2:10" ht="13.5">
      <c r="B797" s="316">
        <v>2672</v>
      </c>
      <c r="C797" s="21" t="s">
        <v>193</v>
      </c>
      <c r="D797" s="4">
        <v>2</v>
      </c>
      <c r="E797" s="4" t="str">
        <f t="shared" si="58"/>
        <v>生鮮</v>
      </c>
      <c r="F797" s="115" t="s">
        <v>639</v>
      </c>
      <c r="G797" s="4" t="s">
        <v>826</v>
      </c>
      <c r="H797" s="4">
        <v>4</v>
      </c>
      <c r="I797" s="136" t="str">
        <f t="shared" si="68"/>
        <v>4922626722004</v>
      </c>
      <c r="J797" s="15" t="str">
        <f t="shared" si="70"/>
        <v>みしまあんこう</v>
      </c>
    </row>
    <row r="798" spans="2:10" ht="13.5">
      <c r="B798" s="316">
        <v>2672</v>
      </c>
      <c r="C798" s="21" t="s">
        <v>193</v>
      </c>
      <c r="D798" s="4">
        <v>2</v>
      </c>
      <c r="E798" s="4" t="str">
        <f t="shared" si="58"/>
        <v>生鮮</v>
      </c>
      <c r="F798" s="115" t="s">
        <v>1046</v>
      </c>
      <c r="G798" s="4" t="s">
        <v>1047</v>
      </c>
      <c r="H798" s="4">
        <v>9</v>
      </c>
      <c r="I798" s="136" t="str">
        <f t="shared" si="68"/>
        <v>4922626722899</v>
      </c>
      <c r="J798" s="15" t="str">
        <f t="shared" si="70"/>
        <v>みしまあんこうその他</v>
      </c>
    </row>
    <row r="799" spans="2:10" ht="13.5">
      <c r="B799" s="316">
        <v>2673</v>
      </c>
      <c r="C799" s="21" t="s">
        <v>194</v>
      </c>
      <c r="D799" s="4">
        <v>2</v>
      </c>
      <c r="E799" s="4" t="str">
        <f aca="true" t="shared" si="71" ref="E799:E915">IF(D799=1,"活",IF(D799=2,"生鮮",IF(D799=3,"冷凍",IF(D799=4,"解凍",""))))</f>
        <v>生鮮</v>
      </c>
      <c r="F799" s="115" t="s">
        <v>639</v>
      </c>
      <c r="G799" s="4" t="s">
        <v>826</v>
      </c>
      <c r="H799" s="4">
        <v>3</v>
      </c>
      <c r="I799" s="136" t="str">
        <f t="shared" si="68"/>
        <v>4922626732003</v>
      </c>
      <c r="J799" s="15" t="str">
        <f t="shared" si="70"/>
        <v>きあんこう</v>
      </c>
    </row>
    <row r="800" spans="2:10" ht="13.5">
      <c r="B800" s="327">
        <v>2673</v>
      </c>
      <c r="C800" s="23" t="s">
        <v>194</v>
      </c>
      <c r="D800" s="6">
        <v>2</v>
      </c>
      <c r="E800" s="6" t="str">
        <f t="shared" si="71"/>
        <v>生鮮</v>
      </c>
      <c r="F800" s="120" t="s">
        <v>1046</v>
      </c>
      <c r="G800" s="6" t="s">
        <v>1047</v>
      </c>
      <c r="H800" s="6">
        <v>8</v>
      </c>
      <c r="I800" s="325" t="str">
        <f t="shared" si="68"/>
        <v>4922626732898</v>
      </c>
      <c r="J800" s="15" t="str">
        <f t="shared" si="70"/>
        <v>きあんこうその他</v>
      </c>
    </row>
    <row r="801" spans="2:10" ht="13.5">
      <c r="B801" s="127">
        <v>2710</v>
      </c>
      <c r="C801" s="2" t="s">
        <v>24</v>
      </c>
      <c r="D801" s="2"/>
      <c r="E801" s="2">
        <f t="shared" si="71"/>
      </c>
      <c r="F801" s="118"/>
      <c r="G801" s="2"/>
      <c r="H801" s="2"/>
      <c r="I801" s="135"/>
      <c r="J801" s="2"/>
    </row>
    <row r="802" spans="2:10" ht="13.5">
      <c r="B802" s="126">
        <v>2711</v>
      </c>
      <c r="C802" s="4" t="s">
        <v>24</v>
      </c>
      <c r="D802" s="4">
        <v>1</v>
      </c>
      <c r="E802" s="4" t="str">
        <f t="shared" si="71"/>
        <v>活</v>
      </c>
      <c r="F802" s="115" t="s">
        <v>639</v>
      </c>
      <c r="G802" s="4" t="s">
        <v>826</v>
      </c>
      <c r="H802" s="4">
        <v>5</v>
      </c>
      <c r="I802" s="136" t="str">
        <f t="shared" si="68"/>
        <v>4922627111005</v>
      </c>
      <c r="J802" s="15" t="str">
        <f>CONCATENATE(IF(D802=2,"",E802),C802,IF(F802="00",,G802))</f>
        <v>活あまだい</v>
      </c>
    </row>
    <row r="803" spans="2:10" ht="13.5">
      <c r="B803" s="126">
        <v>2711</v>
      </c>
      <c r="C803" s="4" t="s">
        <v>24</v>
      </c>
      <c r="D803" s="4">
        <v>1</v>
      </c>
      <c r="E803" s="4" t="str">
        <f t="shared" si="71"/>
        <v>活</v>
      </c>
      <c r="F803" s="115" t="s">
        <v>1046</v>
      </c>
      <c r="G803" s="4" t="s">
        <v>1047</v>
      </c>
      <c r="H803" s="4">
        <v>0</v>
      </c>
      <c r="I803" s="136" t="str">
        <f t="shared" si="68"/>
        <v>4922627111890</v>
      </c>
      <c r="J803" s="15" t="str">
        <f aca="true" t="shared" si="72" ref="J803:J809">CONCATENATE(IF(D803=2,"",E803),C803,IF(F803="00",,G803))</f>
        <v>活あまだいその他</v>
      </c>
    </row>
    <row r="804" spans="2:10" ht="13.5">
      <c r="B804" s="126">
        <v>2711</v>
      </c>
      <c r="C804" s="4" t="s">
        <v>24</v>
      </c>
      <c r="D804" s="4">
        <v>2</v>
      </c>
      <c r="E804" s="4" t="str">
        <f t="shared" si="71"/>
        <v>生鮮</v>
      </c>
      <c r="F804" s="115" t="s">
        <v>639</v>
      </c>
      <c r="G804" s="4" t="s">
        <v>826</v>
      </c>
      <c r="H804" s="4">
        <v>2</v>
      </c>
      <c r="I804" s="136" t="str">
        <f t="shared" si="68"/>
        <v>4922627112002</v>
      </c>
      <c r="J804" s="15" t="str">
        <f t="shared" si="72"/>
        <v>あまだい</v>
      </c>
    </row>
    <row r="805" spans="2:10" ht="13.5">
      <c r="B805" s="126">
        <v>2711</v>
      </c>
      <c r="C805" s="4" t="s">
        <v>24</v>
      </c>
      <c r="D805" s="4">
        <v>2</v>
      </c>
      <c r="E805" s="4" t="str">
        <f t="shared" si="71"/>
        <v>生鮮</v>
      </c>
      <c r="F805" s="115" t="s">
        <v>1046</v>
      </c>
      <c r="G805" s="4" t="s">
        <v>1047</v>
      </c>
      <c r="H805" s="4">
        <v>7</v>
      </c>
      <c r="I805" s="136" t="str">
        <f t="shared" si="68"/>
        <v>4922627112897</v>
      </c>
      <c r="J805" s="15" t="str">
        <f t="shared" si="72"/>
        <v>あまだいその他</v>
      </c>
    </row>
    <row r="806" spans="2:10" ht="13.5">
      <c r="B806" s="126">
        <v>2711</v>
      </c>
      <c r="C806" s="4" t="s">
        <v>24</v>
      </c>
      <c r="D806" s="4">
        <v>3</v>
      </c>
      <c r="E806" s="4" t="str">
        <f t="shared" si="71"/>
        <v>冷凍</v>
      </c>
      <c r="F806" s="115" t="s">
        <v>639</v>
      </c>
      <c r="G806" s="4" t="s">
        <v>826</v>
      </c>
      <c r="H806" s="4">
        <v>9</v>
      </c>
      <c r="I806" s="136" t="str">
        <f t="shared" si="68"/>
        <v>4922627113009</v>
      </c>
      <c r="J806" s="15" t="str">
        <f t="shared" si="72"/>
        <v>冷凍あまだい</v>
      </c>
    </row>
    <row r="807" spans="2:10" ht="13.5">
      <c r="B807" s="126">
        <v>2711</v>
      </c>
      <c r="C807" s="4" t="s">
        <v>24</v>
      </c>
      <c r="D807" s="4">
        <v>3</v>
      </c>
      <c r="E807" s="4" t="str">
        <f t="shared" si="71"/>
        <v>冷凍</v>
      </c>
      <c r="F807" s="115" t="s">
        <v>1046</v>
      </c>
      <c r="G807" s="4" t="s">
        <v>1047</v>
      </c>
      <c r="H807" s="4">
        <v>4</v>
      </c>
      <c r="I807" s="136" t="str">
        <f t="shared" si="68"/>
        <v>4922627113894</v>
      </c>
      <c r="J807" s="15" t="str">
        <f t="shared" si="72"/>
        <v>冷凍あまだいその他</v>
      </c>
    </row>
    <row r="808" spans="2:10" ht="13.5">
      <c r="B808" s="126">
        <v>2712</v>
      </c>
      <c r="C808" s="4" t="s">
        <v>195</v>
      </c>
      <c r="D808" s="4">
        <v>2</v>
      </c>
      <c r="E808" s="4" t="str">
        <f t="shared" si="71"/>
        <v>生鮮</v>
      </c>
      <c r="F808" s="115" t="s">
        <v>639</v>
      </c>
      <c r="G808" s="4" t="s">
        <v>826</v>
      </c>
      <c r="H808" s="4">
        <v>1</v>
      </c>
      <c r="I808" s="136" t="str">
        <f t="shared" si="68"/>
        <v>4922627122001</v>
      </c>
      <c r="J808" s="15" t="str">
        <f t="shared" si="72"/>
        <v>しろあまだい</v>
      </c>
    </row>
    <row r="809" spans="2:10" ht="13.5">
      <c r="B809" s="130">
        <v>2712</v>
      </c>
      <c r="C809" s="6" t="s">
        <v>195</v>
      </c>
      <c r="D809" s="6">
        <v>2</v>
      </c>
      <c r="E809" s="6" t="str">
        <f t="shared" si="71"/>
        <v>生鮮</v>
      </c>
      <c r="F809" s="120" t="s">
        <v>1046</v>
      </c>
      <c r="G809" s="6" t="s">
        <v>1047</v>
      </c>
      <c r="H809" s="6">
        <v>6</v>
      </c>
      <c r="I809" s="325" t="str">
        <f t="shared" si="68"/>
        <v>4922627122896</v>
      </c>
      <c r="J809" s="15" t="str">
        <f t="shared" si="72"/>
        <v>しろあまだいその他</v>
      </c>
    </row>
    <row r="810" spans="2:10" ht="13.5">
      <c r="B810" s="127">
        <v>2750</v>
      </c>
      <c r="C810" s="2" t="s">
        <v>39</v>
      </c>
      <c r="D810" s="2"/>
      <c r="E810" s="2">
        <f t="shared" si="71"/>
      </c>
      <c r="F810" s="118"/>
      <c r="G810" s="2"/>
      <c r="H810" s="2"/>
      <c r="I810" s="135"/>
      <c r="J810" s="2"/>
    </row>
    <row r="811" spans="2:10" ht="13.5">
      <c r="B811" s="126">
        <v>2751</v>
      </c>
      <c r="C811" s="4" t="s">
        <v>39</v>
      </c>
      <c r="D811" s="4">
        <v>1</v>
      </c>
      <c r="E811" s="4" t="str">
        <f t="shared" si="71"/>
        <v>活</v>
      </c>
      <c r="F811" s="115" t="s">
        <v>639</v>
      </c>
      <c r="G811" s="4" t="s">
        <v>826</v>
      </c>
      <c r="H811" s="4">
        <v>3</v>
      </c>
      <c r="I811" s="136" t="str">
        <f aca="true" t="shared" si="73" ref="I811:I827">CONCATENATE(49226,B811,D811,F811,H811)</f>
        <v>4922627511003</v>
      </c>
      <c r="J811" s="15" t="str">
        <f>CONCATENATE(IF(D811=2,"",E811),C811,IF(F811="00",,G811))</f>
        <v>活いしだい</v>
      </c>
    </row>
    <row r="812" spans="2:10" ht="13.5">
      <c r="B812" s="126">
        <v>2751</v>
      </c>
      <c r="C812" s="4" t="s">
        <v>39</v>
      </c>
      <c r="D812" s="4">
        <v>1</v>
      </c>
      <c r="E812" s="4" t="str">
        <f t="shared" si="71"/>
        <v>活</v>
      </c>
      <c r="F812" s="115" t="s">
        <v>1046</v>
      </c>
      <c r="G812" s="4" t="s">
        <v>1047</v>
      </c>
      <c r="H812" s="4">
        <v>8</v>
      </c>
      <c r="I812" s="136" t="str">
        <f t="shared" si="73"/>
        <v>4922627511898</v>
      </c>
      <c r="J812" s="15" t="str">
        <f aca="true" t="shared" si="74" ref="J812:J818">CONCATENATE(IF(D812=2,"",E812),C812,IF(F812="00",,G812))</f>
        <v>活いしだいその他</v>
      </c>
    </row>
    <row r="813" spans="2:10" ht="13.5">
      <c r="B813" s="126">
        <v>2751</v>
      </c>
      <c r="C813" s="4" t="s">
        <v>39</v>
      </c>
      <c r="D813" s="4">
        <v>2</v>
      </c>
      <c r="E813" s="4" t="str">
        <f t="shared" si="71"/>
        <v>生鮮</v>
      </c>
      <c r="F813" s="115" t="s">
        <v>639</v>
      </c>
      <c r="G813" s="4" t="s">
        <v>826</v>
      </c>
      <c r="H813" s="4">
        <v>0</v>
      </c>
      <c r="I813" s="136" t="str">
        <f t="shared" si="73"/>
        <v>4922627512000</v>
      </c>
      <c r="J813" s="15" t="str">
        <f t="shared" si="74"/>
        <v>いしだい</v>
      </c>
    </row>
    <row r="814" spans="2:10" ht="13.5">
      <c r="B814" s="126">
        <v>2751</v>
      </c>
      <c r="C814" s="4" t="s">
        <v>39</v>
      </c>
      <c r="D814" s="4">
        <v>2</v>
      </c>
      <c r="E814" s="4" t="str">
        <f t="shared" si="71"/>
        <v>生鮮</v>
      </c>
      <c r="F814" s="115" t="s">
        <v>1046</v>
      </c>
      <c r="G814" s="4" t="s">
        <v>1047</v>
      </c>
      <c r="H814" s="4">
        <v>5</v>
      </c>
      <c r="I814" s="136" t="str">
        <f t="shared" si="73"/>
        <v>4922627512895</v>
      </c>
      <c r="J814" s="15" t="str">
        <f t="shared" si="74"/>
        <v>いしだいその他</v>
      </c>
    </row>
    <row r="815" spans="2:10" ht="13.5">
      <c r="B815" s="126">
        <v>2752</v>
      </c>
      <c r="C815" s="4" t="s">
        <v>196</v>
      </c>
      <c r="D815" s="4">
        <v>1</v>
      </c>
      <c r="E815" s="4" t="str">
        <f t="shared" si="71"/>
        <v>活</v>
      </c>
      <c r="F815" s="115" t="s">
        <v>639</v>
      </c>
      <c r="G815" s="4" t="s">
        <v>826</v>
      </c>
      <c r="H815" s="4">
        <v>2</v>
      </c>
      <c r="I815" s="136" t="str">
        <f t="shared" si="73"/>
        <v>4922627521002</v>
      </c>
      <c r="J815" s="15" t="str">
        <f t="shared" si="74"/>
        <v>活いしがきたい</v>
      </c>
    </row>
    <row r="816" spans="2:10" ht="13.5">
      <c r="B816" s="126">
        <v>2752</v>
      </c>
      <c r="C816" s="4" t="s">
        <v>196</v>
      </c>
      <c r="D816" s="4">
        <v>1</v>
      </c>
      <c r="E816" s="4" t="str">
        <f t="shared" si="71"/>
        <v>活</v>
      </c>
      <c r="F816" s="115" t="s">
        <v>1046</v>
      </c>
      <c r="G816" s="4" t="s">
        <v>1047</v>
      </c>
      <c r="H816" s="4">
        <v>7</v>
      </c>
      <c r="I816" s="136" t="str">
        <f t="shared" si="73"/>
        <v>4922627521897</v>
      </c>
      <c r="J816" s="15" t="str">
        <f t="shared" si="74"/>
        <v>活いしがきたいその他</v>
      </c>
    </row>
    <row r="817" spans="2:10" ht="13.5">
      <c r="B817" s="126">
        <v>2752</v>
      </c>
      <c r="C817" s="4" t="s">
        <v>196</v>
      </c>
      <c r="D817" s="4">
        <v>2</v>
      </c>
      <c r="E817" s="4" t="str">
        <f t="shared" si="71"/>
        <v>生鮮</v>
      </c>
      <c r="F817" s="115" t="s">
        <v>639</v>
      </c>
      <c r="G817" s="4" t="s">
        <v>826</v>
      </c>
      <c r="H817" s="4">
        <v>9</v>
      </c>
      <c r="I817" s="136" t="str">
        <f t="shared" si="73"/>
        <v>4922627522009</v>
      </c>
      <c r="J817" s="15" t="str">
        <f t="shared" si="74"/>
        <v>いしがきたい</v>
      </c>
    </row>
    <row r="818" spans="2:10" ht="13.5">
      <c r="B818" s="130">
        <v>2752</v>
      </c>
      <c r="C818" s="6" t="s">
        <v>196</v>
      </c>
      <c r="D818" s="6">
        <v>2</v>
      </c>
      <c r="E818" s="6" t="str">
        <f t="shared" si="71"/>
        <v>生鮮</v>
      </c>
      <c r="F818" s="120" t="s">
        <v>1046</v>
      </c>
      <c r="G818" s="6" t="s">
        <v>1047</v>
      </c>
      <c r="H818" s="6">
        <v>4</v>
      </c>
      <c r="I818" s="325" t="str">
        <f t="shared" si="73"/>
        <v>4922627522894</v>
      </c>
      <c r="J818" s="15" t="str">
        <f t="shared" si="74"/>
        <v>いしがきたいその他</v>
      </c>
    </row>
    <row r="819" spans="2:10" ht="13.5">
      <c r="B819" s="127">
        <v>2790</v>
      </c>
      <c r="C819" s="2" t="s">
        <v>41</v>
      </c>
      <c r="D819" s="2"/>
      <c r="E819" s="2">
        <f t="shared" si="71"/>
      </c>
      <c r="F819" s="118"/>
      <c r="G819" s="2"/>
      <c r="H819" s="2"/>
      <c r="I819" s="135"/>
      <c r="J819" s="2"/>
    </row>
    <row r="820" spans="2:10" ht="13.5">
      <c r="B820" s="126">
        <v>2791</v>
      </c>
      <c r="C820" s="4" t="s">
        <v>197</v>
      </c>
      <c r="D820" s="4">
        <v>2</v>
      </c>
      <c r="E820" s="4" t="str">
        <f t="shared" si="71"/>
        <v>生鮮</v>
      </c>
      <c r="F820" s="115" t="s">
        <v>639</v>
      </c>
      <c r="G820" s="4" t="s">
        <v>826</v>
      </c>
      <c r="H820" s="4">
        <v>8</v>
      </c>
      <c r="I820" s="136" t="str">
        <f t="shared" si="73"/>
        <v>4922627912008</v>
      </c>
      <c r="J820" s="15" t="str">
        <f aca="true" t="shared" si="75" ref="J820:J825">CONCATENATE(IF(D820=2,"",E820),C820,IF(F820="00",,G820))</f>
        <v>きんめ</v>
      </c>
    </row>
    <row r="821" spans="2:10" ht="13.5">
      <c r="B821" s="126">
        <v>2791</v>
      </c>
      <c r="C821" s="4" t="s">
        <v>197</v>
      </c>
      <c r="D821" s="4">
        <v>2</v>
      </c>
      <c r="E821" s="4" t="str">
        <f t="shared" si="71"/>
        <v>生鮮</v>
      </c>
      <c r="F821" s="115" t="s">
        <v>1046</v>
      </c>
      <c r="G821" s="4" t="s">
        <v>1047</v>
      </c>
      <c r="H821" s="4">
        <v>3</v>
      </c>
      <c r="I821" s="136" t="str">
        <f t="shared" si="73"/>
        <v>4922627912893</v>
      </c>
      <c r="J821" s="15" t="str">
        <f t="shared" si="75"/>
        <v>きんめその他</v>
      </c>
    </row>
    <row r="822" spans="2:10" ht="13.5">
      <c r="B822" s="126">
        <v>2791</v>
      </c>
      <c r="C822" s="4" t="s">
        <v>197</v>
      </c>
      <c r="D822" s="4">
        <v>3</v>
      </c>
      <c r="E822" s="4" t="str">
        <f t="shared" si="71"/>
        <v>冷凍</v>
      </c>
      <c r="F822" s="115" t="s">
        <v>639</v>
      </c>
      <c r="G822" s="4" t="s">
        <v>826</v>
      </c>
      <c r="H822" s="4">
        <v>5</v>
      </c>
      <c r="I822" s="136" t="str">
        <f t="shared" si="73"/>
        <v>4922627913005</v>
      </c>
      <c r="J822" s="15" t="str">
        <f t="shared" si="75"/>
        <v>冷凍きんめ</v>
      </c>
    </row>
    <row r="823" spans="2:10" ht="13.5">
      <c r="B823" s="126">
        <v>2791</v>
      </c>
      <c r="C823" s="4" t="s">
        <v>197</v>
      </c>
      <c r="D823" s="4">
        <v>3</v>
      </c>
      <c r="E823" s="4" t="str">
        <f t="shared" si="71"/>
        <v>冷凍</v>
      </c>
      <c r="F823" s="115" t="s">
        <v>1046</v>
      </c>
      <c r="G823" s="4" t="s">
        <v>1047</v>
      </c>
      <c r="H823" s="4">
        <v>0</v>
      </c>
      <c r="I823" s="136" t="str">
        <f t="shared" si="73"/>
        <v>4922627913890</v>
      </c>
      <c r="J823" s="15" t="str">
        <f t="shared" si="75"/>
        <v>冷凍きんめその他</v>
      </c>
    </row>
    <row r="824" spans="2:10" ht="13.5">
      <c r="B824" s="126">
        <v>2792</v>
      </c>
      <c r="C824" s="4" t="s">
        <v>198</v>
      </c>
      <c r="D824" s="4">
        <v>2</v>
      </c>
      <c r="E824" s="4" t="str">
        <f t="shared" si="71"/>
        <v>生鮮</v>
      </c>
      <c r="F824" s="115" t="s">
        <v>639</v>
      </c>
      <c r="G824" s="4" t="s">
        <v>826</v>
      </c>
      <c r="H824" s="4">
        <v>7</v>
      </c>
      <c r="I824" s="136" t="str">
        <f t="shared" si="73"/>
        <v>4922627922007</v>
      </c>
      <c r="J824" s="15" t="str">
        <f t="shared" si="75"/>
        <v>なんようきんめ</v>
      </c>
    </row>
    <row r="825" spans="2:10" ht="13.5">
      <c r="B825" s="130">
        <v>2792</v>
      </c>
      <c r="C825" s="6" t="s">
        <v>198</v>
      </c>
      <c r="D825" s="6">
        <v>2</v>
      </c>
      <c r="E825" s="6" t="str">
        <f t="shared" si="71"/>
        <v>生鮮</v>
      </c>
      <c r="F825" s="120" t="s">
        <v>1046</v>
      </c>
      <c r="G825" s="6" t="s">
        <v>1047</v>
      </c>
      <c r="H825" s="6">
        <v>2</v>
      </c>
      <c r="I825" s="325" t="str">
        <f t="shared" si="73"/>
        <v>4922627922892</v>
      </c>
      <c r="J825" s="15" t="str">
        <f t="shared" si="75"/>
        <v>なんようきんめその他</v>
      </c>
    </row>
    <row r="826" spans="2:10" ht="13.5">
      <c r="B826" s="127">
        <v>2830</v>
      </c>
      <c r="C826" s="2" t="s">
        <v>44</v>
      </c>
      <c r="D826" s="2"/>
      <c r="E826" s="2">
        <f t="shared" si="71"/>
      </c>
      <c r="F826" s="118"/>
      <c r="G826" s="2"/>
      <c r="H826" s="2"/>
      <c r="I826" s="135"/>
      <c r="J826" s="2"/>
    </row>
    <row r="827" spans="2:10" ht="13.5">
      <c r="B827" s="316">
        <v>2831</v>
      </c>
      <c r="C827" s="21" t="s">
        <v>199</v>
      </c>
      <c r="D827" s="9">
        <v>2</v>
      </c>
      <c r="E827" s="4" t="str">
        <f t="shared" si="71"/>
        <v>生鮮</v>
      </c>
      <c r="F827" s="115" t="s">
        <v>639</v>
      </c>
      <c r="G827" s="4" t="s">
        <v>826</v>
      </c>
      <c r="H827" s="9">
        <v>5</v>
      </c>
      <c r="I827" s="136" t="str">
        <f t="shared" si="73"/>
        <v>4922628312005</v>
      </c>
      <c r="J827" s="133" t="str">
        <f>CONCATENATE(IF(D827=2,"",E827),C827,IF(F827="00",,G827))</f>
        <v>ごまだい</v>
      </c>
    </row>
    <row r="828" spans="2:10" ht="13.5">
      <c r="B828" s="316">
        <v>2831</v>
      </c>
      <c r="C828" s="21" t="s">
        <v>199</v>
      </c>
      <c r="D828" s="9">
        <v>2</v>
      </c>
      <c r="E828" s="4" t="str">
        <f t="shared" si="71"/>
        <v>生鮮</v>
      </c>
      <c r="F828" s="115" t="s">
        <v>1046</v>
      </c>
      <c r="G828" s="4" t="s">
        <v>1047</v>
      </c>
      <c r="H828" s="9">
        <v>0</v>
      </c>
      <c r="I828" s="136" t="str">
        <f aca="true" t="shared" si="76" ref="I828:I838">CONCATENATE(49226,B828,D828,F828,H828)</f>
        <v>4922628312890</v>
      </c>
      <c r="J828" s="133" t="str">
        <f aca="true" t="shared" si="77" ref="J828:J838">CONCATENATE(IF(D828=2,"",E828),C828,IF(F828="00",,G828))</f>
        <v>ごまだいその他</v>
      </c>
    </row>
    <row r="829" spans="2:10" ht="13.5">
      <c r="B829" s="316">
        <v>2832</v>
      </c>
      <c r="C829" s="21" t="s">
        <v>200</v>
      </c>
      <c r="D829" s="4">
        <v>2</v>
      </c>
      <c r="E829" s="4" t="str">
        <f t="shared" si="71"/>
        <v>生鮮</v>
      </c>
      <c r="F829" s="115" t="s">
        <v>639</v>
      </c>
      <c r="G829" s="4" t="s">
        <v>826</v>
      </c>
      <c r="H829" s="4">
        <v>4</v>
      </c>
      <c r="I829" s="136" t="str">
        <f>CONCATENATE(49226,B829,D829,F829,H829)</f>
        <v>4922628322004</v>
      </c>
      <c r="J829" s="133" t="str">
        <f t="shared" si="77"/>
        <v>あおだい</v>
      </c>
    </row>
    <row r="830" spans="2:10" ht="13.5">
      <c r="B830" s="316">
        <v>2832</v>
      </c>
      <c r="C830" s="21" t="s">
        <v>200</v>
      </c>
      <c r="D830" s="4">
        <v>2</v>
      </c>
      <c r="E830" s="4" t="str">
        <f t="shared" si="71"/>
        <v>生鮮</v>
      </c>
      <c r="F830" s="115" t="s">
        <v>1046</v>
      </c>
      <c r="G830" s="4" t="s">
        <v>1047</v>
      </c>
      <c r="H830" s="4">
        <v>9</v>
      </c>
      <c r="I830" s="136" t="str">
        <f t="shared" si="76"/>
        <v>4922628322899</v>
      </c>
      <c r="J830" s="133" t="str">
        <f t="shared" si="77"/>
        <v>あおだいその他</v>
      </c>
    </row>
    <row r="831" spans="2:10" ht="13.5">
      <c r="B831" s="316">
        <v>2833</v>
      </c>
      <c r="C831" s="21" t="s">
        <v>201</v>
      </c>
      <c r="D831" s="4">
        <v>2</v>
      </c>
      <c r="E831" s="4" t="str">
        <f t="shared" si="71"/>
        <v>生鮮</v>
      </c>
      <c r="F831" s="115" t="s">
        <v>639</v>
      </c>
      <c r="G831" s="4" t="s">
        <v>826</v>
      </c>
      <c r="H831" s="4">
        <v>3</v>
      </c>
      <c r="I831" s="136" t="str">
        <f>CONCATENATE(49226,B831,D831,F831,H831)</f>
        <v>4922628332003</v>
      </c>
      <c r="J831" s="133" t="str">
        <f t="shared" si="77"/>
        <v>たかさご</v>
      </c>
    </row>
    <row r="832" spans="2:10" ht="13.5">
      <c r="B832" s="316">
        <v>2833</v>
      </c>
      <c r="C832" s="21" t="s">
        <v>201</v>
      </c>
      <c r="D832" s="4">
        <v>2</v>
      </c>
      <c r="E832" s="4" t="str">
        <f t="shared" si="71"/>
        <v>生鮮</v>
      </c>
      <c r="F832" s="115" t="s">
        <v>1046</v>
      </c>
      <c r="G832" s="4" t="s">
        <v>1047</v>
      </c>
      <c r="H832" s="4">
        <v>8</v>
      </c>
      <c r="I832" s="136" t="str">
        <f t="shared" si="76"/>
        <v>4922628332898</v>
      </c>
      <c r="J832" s="133" t="str">
        <f t="shared" si="77"/>
        <v>たかさごその他</v>
      </c>
    </row>
    <row r="833" spans="2:10" ht="13.5">
      <c r="B833" s="316">
        <v>2834</v>
      </c>
      <c r="C833" s="21" t="s">
        <v>202</v>
      </c>
      <c r="D833" s="4">
        <v>2</v>
      </c>
      <c r="E833" s="4" t="str">
        <f t="shared" si="71"/>
        <v>生鮮</v>
      </c>
      <c r="F833" s="115" t="s">
        <v>639</v>
      </c>
      <c r="G833" s="4" t="s">
        <v>826</v>
      </c>
      <c r="H833" s="4">
        <v>2</v>
      </c>
      <c r="I833" s="136" t="str">
        <f>CONCATENATE(49226,B833,D833,F833,H833)</f>
        <v>4922628342002</v>
      </c>
      <c r="J833" s="133" t="str">
        <f t="shared" si="77"/>
        <v>なみふえだい</v>
      </c>
    </row>
    <row r="834" spans="2:10" ht="13.5">
      <c r="B834" s="316">
        <v>2834</v>
      </c>
      <c r="C834" s="21" t="s">
        <v>202</v>
      </c>
      <c r="D834" s="4">
        <v>2</v>
      </c>
      <c r="E834" s="4" t="str">
        <f t="shared" si="71"/>
        <v>生鮮</v>
      </c>
      <c r="F834" s="115" t="s">
        <v>1046</v>
      </c>
      <c r="G834" s="4" t="s">
        <v>1047</v>
      </c>
      <c r="H834" s="4">
        <v>7</v>
      </c>
      <c r="I834" s="136" t="str">
        <f t="shared" si="76"/>
        <v>4922628342897</v>
      </c>
      <c r="J834" s="133" t="str">
        <f t="shared" si="77"/>
        <v>なみふえだいその他</v>
      </c>
    </row>
    <row r="835" spans="2:10" ht="13.5">
      <c r="B835" s="316">
        <v>2835</v>
      </c>
      <c r="C835" s="21" t="s">
        <v>203</v>
      </c>
      <c r="D835" s="4">
        <v>2</v>
      </c>
      <c r="E835" s="4" t="str">
        <f t="shared" si="71"/>
        <v>生鮮</v>
      </c>
      <c r="F835" s="115" t="s">
        <v>639</v>
      </c>
      <c r="G835" s="4" t="s">
        <v>826</v>
      </c>
      <c r="H835" s="4">
        <v>1</v>
      </c>
      <c r="I835" s="136" t="str">
        <f>CONCATENATE(49226,B835,D835,F835,H835)</f>
        <v>4922628352001</v>
      </c>
      <c r="J835" s="133" t="str">
        <f t="shared" si="77"/>
        <v>はまだい</v>
      </c>
    </row>
    <row r="836" spans="2:10" ht="13.5">
      <c r="B836" s="316">
        <v>2835</v>
      </c>
      <c r="C836" s="21" t="s">
        <v>203</v>
      </c>
      <c r="D836" s="4">
        <v>2</v>
      </c>
      <c r="E836" s="4" t="str">
        <f t="shared" si="71"/>
        <v>生鮮</v>
      </c>
      <c r="F836" s="115" t="s">
        <v>1046</v>
      </c>
      <c r="G836" s="4" t="s">
        <v>1047</v>
      </c>
      <c r="H836" s="4">
        <v>6</v>
      </c>
      <c r="I836" s="136" t="str">
        <f t="shared" si="76"/>
        <v>4922628352896</v>
      </c>
      <c r="J836" s="133" t="str">
        <f t="shared" si="77"/>
        <v>はまだいその他</v>
      </c>
    </row>
    <row r="837" spans="2:10" ht="13.5">
      <c r="B837" s="316">
        <v>2836</v>
      </c>
      <c r="C837" s="21" t="s">
        <v>204</v>
      </c>
      <c r="D837" s="4">
        <v>2</v>
      </c>
      <c r="E837" s="4" t="str">
        <f t="shared" si="71"/>
        <v>生鮮</v>
      </c>
      <c r="F837" s="115" t="s">
        <v>639</v>
      </c>
      <c r="G837" s="4" t="s">
        <v>826</v>
      </c>
      <c r="H837" s="4">
        <v>0</v>
      </c>
      <c r="I837" s="136" t="str">
        <f>CONCATENATE(49226,B837,D837,F837,H837)</f>
        <v>4922628362000</v>
      </c>
      <c r="J837" s="133" t="str">
        <f t="shared" si="77"/>
        <v>ひめだい</v>
      </c>
    </row>
    <row r="838" spans="2:10" ht="13.5">
      <c r="B838" s="327">
        <v>2836</v>
      </c>
      <c r="C838" s="23" t="s">
        <v>204</v>
      </c>
      <c r="D838" s="6">
        <v>2</v>
      </c>
      <c r="E838" s="6" t="str">
        <f t="shared" si="71"/>
        <v>生鮮</v>
      </c>
      <c r="F838" s="120" t="s">
        <v>1046</v>
      </c>
      <c r="G838" s="6" t="s">
        <v>1047</v>
      </c>
      <c r="H838" s="6">
        <v>5</v>
      </c>
      <c r="I838" s="325" t="str">
        <f t="shared" si="76"/>
        <v>4922628362895</v>
      </c>
      <c r="J838" s="133" t="str">
        <f t="shared" si="77"/>
        <v>ひめだいその他</v>
      </c>
    </row>
    <row r="839" spans="2:10" ht="13.5">
      <c r="B839" s="127">
        <v>2880</v>
      </c>
      <c r="C839" s="2" t="s">
        <v>40</v>
      </c>
      <c r="D839" s="2"/>
      <c r="E839" s="2">
        <f t="shared" si="71"/>
      </c>
      <c r="F839" s="118"/>
      <c r="G839" s="2"/>
      <c r="H839" s="2"/>
      <c r="I839" s="135"/>
      <c r="J839" s="2"/>
    </row>
    <row r="840" spans="2:10" ht="13.5">
      <c r="B840" s="126">
        <v>2881</v>
      </c>
      <c r="C840" s="4" t="s">
        <v>205</v>
      </c>
      <c r="D840" s="4">
        <v>2</v>
      </c>
      <c r="E840" s="4" t="str">
        <f t="shared" si="71"/>
        <v>生鮮</v>
      </c>
      <c r="F840" s="115" t="s">
        <v>639</v>
      </c>
      <c r="G840" s="4" t="s">
        <v>826</v>
      </c>
      <c r="H840" s="4">
        <v>0</v>
      </c>
      <c r="I840" s="136" t="str">
        <f aca="true" t="shared" si="78" ref="I840:I866">CONCATENATE(49226,B840,D840,F840,H840)</f>
        <v>4922628812000</v>
      </c>
      <c r="J840" s="15" t="str">
        <f>CONCATENATE(IF(D840=2,"",E840),C840,IF(F840="00",,G840))</f>
        <v>いとより</v>
      </c>
    </row>
    <row r="841" spans="2:10" ht="13.5">
      <c r="B841" s="126">
        <v>2881</v>
      </c>
      <c r="C841" s="4" t="s">
        <v>205</v>
      </c>
      <c r="D841" s="4">
        <v>2</v>
      </c>
      <c r="E841" s="4" t="str">
        <f t="shared" si="71"/>
        <v>生鮮</v>
      </c>
      <c r="F841" s="115" t="s">
        <v>1046</v>
      </c>
      <c r="G841" s="4" t="s">
        <v>1047</v>
      </c>
      <c r="H841" s="4">
        <v>5</v>
      </c>
      <c r="I841" s="136" t="str">
        <f t="shared" si="78"/>
        <v>4922628812895</v>
      </c>
      <c r="J841" s="15" t="str">
        <f>CONCATENATE(IF(D841=2,"",E841),C841,IF(F841="00",,G841))</f>
        <v>いとよりその他</v>
      </c>
    </row>
    <row r="842" spans="2:10" ht="13.5">
      <c r="B842" s="316">
        <v>2882</v>
      </c>
      <c r="C842" s="21" t="s">
        <v>206</v>
      </c>
      <c r="D842" s="21">
        <v>2</v>
      </c>
      <c r="E842" s="4" t="str">
        <f t="shared" si="71"/>
        <v>生鮮</v>
      </c>
      <c r="F842" s="115" t="s">
        <v>639</v>
      </c>
      <c r="G842" s="4" t="s">
        <v>826</v>
      </c>
      <c r="H842" s="4">
        <v>9</v>
      </c>
      <c r="I842" s="136" t="str">
        <f t="shared" si="78"/>
        <v>4922628822009</v>
      </c>
      <c r="J842" s="15" t="str">
        <f>CONCATENATE(IF(D842=2,"",E842),C842,IF(F842="00",,G842))</f>
        <v>ばけいとより</v>
      </c>
    </row>
    <row r="843" spans="2:10" ht="13.5">
      <c r="B843" s="327">
        <v>2882</v>
      </c>
      <c r="C843" s="23" t="s">
        <v>206</v>
      </c>
      <c r="D843" s="23">
        <v>2</v>
      </c>
      <c r="E843" s="6" t="str">
        <f t="shared" si="71"/>
        <v>生鮮</v>
      </c>
      <c r="F843" s="120" t="s">
        <v>1046</v>
      </c>
      <c r="G843" s="6" t="s">
        <v>1047</v>
      </c>
      <c r="H843" s="6">
        <v>4</v>
      </c>
      <c r="I843" s="325" t="str">
        <f t="shared" si="78"/>
        <v>4922628822894</v>
      </c>
      <c r="J843" s="15" t="str">
        <f>CONCATENATE(IF(D843=2,"",E843),C843,IF(F843="00",,G843))</f>
        <v>ばけいとよりその他</v>
      </c>
    </row>
    <row r="844" spans="2:10" ht="13.5">
      <c r="B844" s="127">
        <v>2920</v>
      </c>
      <c r="C844" s="2" t="s">
        <v>45</v>
      </c>
      <c r="D844" s="2"/>
      <c r="E844" s="2">
        <f t="shared" si="71"/>
      </c>
      <c r="F844" s="118"/>
      <c r="G844" s="2"/>
      <c r="H844" s="2"/>
      <c r="I844" s="135"/>
      <c r="J844" s="2"/>
    </row>
    <row r="845" spans="2:10" ht="13.5">
      <c r="B845" s="126">
        <v>2921</v>
      </c>
      <c r="C845" s="4" t="s">
        <v>45</v>
      </c>
      <c r="D845" s="4">
        <v>2</v>
      </c>
      <c r="E845" s="4" t="str">
        <f t="shared" si="71"/>
        <v>生鮮</v>
      </c>
      <c r="F845" s="115" t="s">
        <v>639</v>
      </c>
      <c r="G845" s="4" t="s">
        <v>826</v>
      </c>
      <c r="H845" s="4">
        <v>7</v>
      </c>
      <c r="I845" s="136" t="str">
        <f t="shared" si="78"/>
        <v>4922629212007</v>
      </c>
      <c r="J845" s="15" t="str">
        <f>CONCATENATE(IF(D845=2,"",E845),C845,IF(F845="00",,G845))</f>
        <v>ふえふきだい</v>
      </c>
    </row>
    <row r="846" spans="2:10" ht="13.5">
      <c r="B846" s="126">
        <v>2921</v>
      </c>
      <c r="C846" s="4" t="s">
        <v>45</v>
      </c>
      <c r="D846" s="4">
        <v>2</v>
      </c>
      <c r="E846" s="4" t="str">
        <f t="shared" si="71"/>
        <v>生鮮</v>
      </c>
      <c r="F846" s="115" t="s">
        <v>1046</v>
      </c>
      <c r="G846" s="4" t="s">
        <v>1047</v>
      </c>
      <c r="H846" s="4">
        <v>2</v>
      </c>
      <c r="I846" s="136" t="str">
        <f t="shared" si="78"/>
        <v>4922629212892</v>
      </c>
      <c r="J846" s="15" t="str">
        <f aca="true" t="shared" si="79" ref="J846:J852">CONCATENATE(IF(D846=2,"",E846),C846,IF(F846="00",,G846))</f>
        <v>ふえふきだいその他</v>
      </c>
    </row>
    <row r="847" spans="2:10" ht="13.5">
      <c r="B847" s="316">
        <v>2922</v>
      </c>
      <c r="C847" s="21" t="s">
        <v>207</v>
      </c>
      <c r="D847" s="4">
        <v>2</v>
      </c>
      <c r="E847" s="4" t="str">
        <f t="shared" si="71"/>
        <v>生鮮</v>
      </c>
      <c r="F847" s="115" t="s">
        <v>639</v>
      </c>
      <c r="G847" s="4" t="s">
        <v>826</v>
      </c>
      <c r="H847" s="4">
        <v>6</v>
      </c>
      <c r="I847" s="136" t="str">
        <f t="shared" si="78"/>
        <v>4922629222006</v>
      </c>
      <c r="J847" s="15" t="str">
        <f t="shared" si="79"/>
        <v>くちびだい</v>
      </c>
    </row>
    <row r="848" spans="2:10" ht="13.5">
      <c r="B848" s="316">
        <v>2922</v>
      </c>
      <c r="C848" s="21" t="s">
        <v>207</v>
      </c>
      <c r="D848" s="4">
        <v>2</v>
      </c>
      <c r="E848" s="4" t="str">
        <f t="shared" si="71"/>
        <v>生鮮</v>
      </c>
      <c r="F848" s="115" t="s">
        <v>1046</v>
      </c>
      <c r="G848" s="4" t="s">
        <v>1047</v>
      </c>
      <c r="H848" s="4">
        <v>1</v>
      </c>
      <c r="I848" s="136" t="str">
        <f t="shared" si="78"/>
        <v>4922629222891</v>
      </c>
      <c r="J848" s="15" t="str">
        <f t="shared" si="79"/>
        <v>くちびだいその他</v>
      </c>
    </row>
    <row r="849" spans="2:10" ht="13.5">
      <c r="B849" s="316">
        <v>2923</v>
      </c>
      <c r="C849" s="21" t="s">
        <v>208</v>
      </c>
      <c r="D849" s="4">
        <v>2</v>
      </c>
      <c r="E849" s="4" t="str">
        <f t="shared" si="71"/>
        <v>生鮮</v>
      </c>
      <c r="F849" s="115" t="s">
        <v>639</v>
      </c>
      <c r="G849" s="4" t="s">
        <v>826</v>
      </c>
      <c r="H849" s="4">
        <v>5</v>
      </c>
      <c r="I849" s="136" t="str">
        <f t="shared" si="78"/>
        <v>4922629232005</v>
      </c>
      <c r="J849" s="15" t="str">
        <f t="shared" si="79"/>
        <v>しろだい</v>
      </c>
    </row>
    <row r="850" spans="2:10" ht="13.5">
      <c r="B850" s="316">
        <v>2923</v>
      </c>
      <c r="C850" s="21" t="s">
        <v>208</v>
      </c>
      <c r="D850" s="4">
        <v>2</v>
      </c>
      <c r="E850" s="4" t="str">
        <f t="shared" si="71"/>
        <v>生鮮</v>
      </c>
      <c r="F850" s="115" t="s">
        <v>1046</v>
      </c>
      <c r="G850" s="4" t="s">
        <v>1047</v>
      </c>
      <c r="H850" s="4">
        <v>0</v>
      </c>
      <c r="I850" s="136" t="str">
        <f t="shared" si="78"/>
        <v>4922629232890</v>
      </c>
      <c r="J850" s="15" t="str">
        <f t="shared" si="79"/>
        <v>しろだいその他</v>
      </c>
    </row>
    <row r="851" spans="2:10" ht="13.5">
      <c r="B851" s="126">
        <v>2924</v>
      </c>
      <c r="C851" s="4" t="s">
        <v>209</v>
      </c>
      <c r="D851" s="4">
        <v>2</v>
      </c>
      <c r="E851" s="4" t="str">
        <f t="shared" si="71"/>
        <v>生鮮</v>
      </c>
      <c r="F851" s="115" t="s">
        <v>639</v>
      </c>
      <c r="G851" s="4" t="s">
        <v>826</v>
      </c>
      <c r="H851" s="4">
        <v>4</v>
      </c>
      <c r="I851" s="136" t="str">
        <f t="shared" si="78"/>
        <v>4922629242004</v>
      </c>
      <c r="J851" s="15" t="str">
        <f t="shared" si="79"/>
        <v>めいちだい</v>
      </c>
    </row>
    <row r="852" spans="2:10" ht="13.5">
      <c r="B852" s="130">
        <v>2924</v>
      </c>
      <c r="C852" s="6" t="s">
        <v>209</v>
      </c>
      <c r="D852" s="6">
        <v>2</v>
      </c>
      <c r="E852" s="6" t="str">
        <f t="shared" si="71"/>
        <v>生鮮</v>
      </c>
      <c r="F852" s="120" t="s">
        <v>1046</v>
      </c>
      <c r="G852" s="6" t="s">
        <v>1047</v>
      </c>
      <c r="H852" s="6">
        <v>9</v>
      </c>
      <c r="I852" s="325" t="str">
        <f t="shared" si="78"/>
        <v>4922629242899</v>
      </c>
      <c r="J852" s="15" t="str">
        <f t="shared" si="79"/>
        <v>めいちだいその他</v>
      </c>
    </row>
    <row r="853" spans="2:10" ht="13.5">
      <c r="B853" s="127">
        <v>3060</v>
      </c>
      <c r="C853" s="2" t="s">
        <v>42</v>
      </c>
      <c r="D853" s="2"/>
      <c r="E853" s="2">
        <f t="shared" si="71"/>
      </c>
      <c r="F853" s="118"/>
      <c r="G853" s="2"/>
      <c r="H853" s="2"/>
      <c r="I853" s="135"/>
      <c r="J853" s="2"/>
    </row>
    <row r="854" spans="2:10" ht="13.5">
      <c r="B854" s="126">
        <v>3061</v>
      </c>
      <c r="C854" s="4" t="s">
        <v>42</v>
      </c>
      <c r="D854" s="4">
        <v>1</v>
      </c>
      <c r="E854" s="4" t="str">
        <f t="shared" si="71"/>
        <v>活</v>
      </c>
      <c r="F854" s="115" t="s">
        <v>639</v>
      </c>
      <c r="G854" s="4" t="s">
        <v>826</v>
      </c>
      <c r="H854" s="4">
        <v>4</v>
      </c>
      <c r="I854" s="136" t="str">
        <f t="shared" si="78"/>
        <v>4922630611004</v>
      </c>
      <c r="J854" s="15" t="str">
        <f>CONCATENATE(IF(D854=2,"",E854),C854,IF(F854="00",,G854))</f>
        <v>活こち</v>
      </c>
    </row>
    <row r="855" spans="2:10" ht="13.5">
      <c r="B855" s="126">
        <v>3061</v>
      </c>
      <c r="C855" s="4" t="s">
        <v>42</v>
      </c>
      <c r="D855" s="4">
        <v>1</v>
      </c>
      <c r="E855" s="4" t="str">
        <f t="shared" si="71"/>
        <v>活</v>
      </c>
      <c r="F855" s="115" t="s">
        <v>1046</v>
      </c>
      <c r="G855" s="4" t="s">
        <v>1047</v>
      </c>
      <c r="H855" s="4">
        <v>9</v>
      </c>
      <c r="I855" s="136" t="str">
        <f t="shared" si="78"/>
        <v>4922630611899</v>
      </c>
      <c r="J855" s="15" t="str">
        <f aca="true" t="shared" si="80" ref="J855:J863">CONCATENATE(IF(D855=2,"",E855),C855,IF(F855="00",,G855))</f>
        <v>活こちその他</v>
      </c>
    </row>
    <row r="856" spans="2:10" ht="13.5">
      <c r="B856" s="126">
        <v>3061</v>
      </c>
      <c r="C856" s="4" t="s">
        <v>42</v>
      </c>
      <c r="D856" s="4">
        <v>2</v>
      </c>
      <c r="E856" s="4" t="str">
        <f t="shared" si="71"/>
        <v>生鮮</v>
      </c>
      <c r="F856" s="115" t="s">
        <v>639</v>
      </c>
      <c r="G856" s="4" t="s">
        <v>826</v>
      </c>
      <c r="H856" s="4">
        <v>1</v>
      </c>
      <c r="I856" s="136" t="str">
        <f t="shared" si="78"/>
        <v>4922630612001</v>
      </c>
      <c r="J856" s="15" t="str">
        <f t="shared" si="80"/>
        <v>こち</v>
      </c>
    </row>
    <row r="857" spans="2:10" ht="13.5">
      <c r="B857" s="126">
        <v>3061</v>
      </c>
      <c r="C857" s="4" t="s">
        <v>42</v>
      </c>
      <c r="D857" s="4">
        <v>2</v>
      </c>
      <c r="E857" s="4" t="str">
        <f t="shared" si="71"/>
        <v>生鮮</v>
      </c>
      <c r="F857" s="115" t="s">
        <v>1046</v>
      </c>
      <c r="G857" s="4" t="s">
        <v>1047</v>
      </c>
      <c r="H857" s="4">
        <v>6</v>
      </c>
      <c r="I857" s="136" t="str">
        <f t="shared" si="78"/>
        <v>4922630612896</v>
      </c>
      <c r="J857" s="15" t="str">
        <f t="shared" si="80"/>
        <v>こちその他</v>
      </c>
    </row>
    <row r="858" spans="2:10" ht="13.5">
      <c r="B858" s="126">
        <v>3061</v>
      </c>
      <c r="C858" s="4" t="s">
        <v>42</v>
      </c>
      <c r="D858" s="4">
        <v>3</v>
      </c>
      <c r="E858" s="4" t="str">
        <f t="shared" si="71"/>
        <v>冷凍</v>
      </c>
      <c r="F858" s="115" t="s">
        <v>639</v>
      </c>
      <c r="G858" s="4" t="s">
        <v>826</v>
      </c>
      <c r="H858" s="4">
        <v>8</v>
      </c>
      <c r="I858" s="136" t="str">
        <f t="shared" si="78"/>
        <v>4922630613008</v>
      </c>
      <c r="J858" s="15" t="str">
        <f t="shared" si="80"/>
        <v>冷凍こち</v>
      </c>
    </row>
    <row r="859" spans="2:10" ht="13.5">
      <c r="B859" s="126">
        <v>3061</v>
      </c>
      <c r="C859" s="4" t="s">
        <v>42</v>
      </c>
      <c r="D859" s="4">
        <v>3</v>
      </c>
      <c r="E859" s="4" t="str">
        <f t="shared" si="71"/>
        <v>冷凍</v>
      </c>
      <c r="F859" s="115" t="s">
        <v>1046</v>
      </c>
      <c r="G859" s="4" t="s">
        <v>1047</v>
      </c>
      <c r="H859" s="4">
        <v>3</v>
      </c>
      <c r="I859" s="136" t="str">
        <f t="shared" si="78"/>
        <v>4922630613893</v>
      </c>
      <c r="J859" s="15" t="str">
        <f t="shared" si="80"/>
        <v>冷凍こちその他</v>
      </c>
    </row>
    <row r="860" spans="2:10" ht="13.5">
      <c r="B860" s="126">
        <v>3062</v>
      </c>
      <c r="C860" s="4" t="s">
        <v>210</v>
      </c>
      <c r="D860" s="4">
        <v>1</v>
      </c>
      <c r="E860" s="4" t="str">
        <f t="shared" si="71"/>
        <v>活</v>
      </c>
      <c r="F860" s="115" t="s">
        <v>639</v>
      </c>
      <c r="G860" s="4" t="s">
        <v>826</v>
      </c>
      <c r="H860" s="4">
        <v>3</v>
      </c>
      <c r="I860" s="136" t="str">
        <f t="shared" si="78"/>
        <v>4922630621003</v>
      </c>
      <c r="J860" s="15" t="str">
        <f t="shared" si="80"/>
        <v>活めごち</v>
      </c>
    </row>
    <row r="861" spans="2:10" ht="13.5">
      <c r="B861" s="126">
        <v>3062</v>
      </c>
      <c r="C861" s="4" t="s">
        <v>210</v>
      </c>
      <c r="D861" s="4">
        <v>1</v>
      </c>
      <c r="E861" s="4" t="str">
        <f t="shared" si="71"/>
        <v>活</v>
      </c>
      <c r="F861" s="115" t="s">
        <v>1046</v>
      </c>
      <c r="G861" s="4" t="s">
        <v>1047</v>
      </c>
      <c r="H861" s="4">
        <v>8</v>
      </c>
      <c r="I861" s="136" t="str">
        <f t="shared" si="78"/>
        <v>4922630621898</v>
      </c>
      <c r="J861" s="15" t="str">
        <f t="shared" si="80"/>
        <v>活めごちその他</v>
      </c>
    </row>
    <row r="862" spans="2:10" ht="13.5">
      <c r="B862" s="316">
        <v>3063</v>
      </c>
      <c r="C862" s="21" t="s">
        <v>211</v>
      </c>
      <c r="D862" s="4">
        <v>2</v>
      </c>
      <c r="E862" s="4" t="str">
        <f t="shared" si="71"/>
        <v>生鮮</v>
      </c>
      <c r="F862" s="115" t="s">
        <v>639</v>
      </c>
      <c r="G862" s="4" t="s">
        <v>826</v>
      </c>
      <c r="H862" s="4">
        <v>9</v>
      </c>
      <c r="I862" s="136" t="str">
        <f t="shared" si="78"/>
        <v>4922630632009</v>
      </c>
      <c r="J862" s="15" t="str">
        <f t="shared" si="80"/>
        <v>おにごち</v>
      </c>
    </row>
    <row r="863" spans="2:10" ht="13.5">
      <c r="B863" s="327">
        <v>3063</v>
      </c>
      <c r="C863" s="23" t="s">
        <v>211</v>
      </c>
      <c r="D863" s="6">
        <v>2</v>
      </c>
      <c r="E863" s="6" t="str">
        <f t="shared" si="71"/>
        <v>生鮮</v>
      </c>
      <c r="F863" s="120" t="s">
        <v>1046</v>
      </c>
      <c r="G863" s="6" t="s">
        <v>1047</v>
      </c>
      <c r="H863" s="6">
        <v>4</v>
      </c>
      <c r="I863" s="325" t="str">
        <f t="shared" si="78"/>
        <v>4922630632894</v>
      </c>
      <c r="J863" s="15" t="str">
        <f t="shared" si="80"/>
        <v>おにごちその他</v>
      </c>
    </row>
    <row r="864" spans="2:10" ht="13.5">
      <c r="B864" s="127">
        <v>3100</v>
      </c>
      <c r="C864" s="2" t="s">
        <v>43</v>
      </c>
      <c r="D864" s="2"/>
      <c r="E864" s="2">
        <f t="shared" si="71"/>
      </c>
      <c r="F864" s="118"/>
      <c r="G864" s="2"/>
      <c r="H864" s="2"/>
      <c r="I864" s="135"/>
      <c r="J864" s="2"/>
    </row>
    <row r="865" spans="2:10" ht="13.5">
      <c r="B865" s="126">
        <v>3101</v>
      </c>
      <c r="C865" s="4" t="s">
        <v>43</v>
      </c>
      <c r="D865" s="4">
        <v>2</v>
      </c>
      <c r="E865" s="4" t="str">
        <f t="shared" si="71"/>
        <v>生鮮</v>
      </c>
      <c r="F865" s="115" t="s">
        <v>639</v>
      </c>
      <c r="G865" s="4" t="s">
        <v>826</v>
      </c>
      <c r="H865" s="4">
        <v>8</v>
      </c>
      <c r="I865" s="136" t="str">
        <f t="shared" si="78"/>
        <v>4922631012008</v>
      </c>
      <c r="J865" s="15" t="str">
        <f aca="true" t="shared" si="81" ref="J865:J870">CONCATENATE(IF(D865=2,"",E865),C865,IF(F865="00",,G865))</f>
        <v>さより</v>
      </c>
    </row>
    <row r="866" spans="2:10" ht="13.5">
      <c r="B866" s="126">
        <v>3101</v>
      </c>
      <c r="C866" s="4" t="s">
        <v>43</v>
      </c>
      <c r="D866" s="4">
        <v>2</v>
      </c>
      <c r="E866" s="4" t="str">
        <f t="shared" si="71"/>
        <v>生鮮</v>
      </c>
      <c r="F866" s="115" t="s">
        <v>1046</v>
      </c>
      <c r="G866" s="4" t="s">
        <v>1047</v>
      </c>
      <c r="H866" s="4">
        <v>3</v>
      </c>
      <c r="I866" s="136" t="str">
        <f t="shared" si="78"/>
        <v>4922631012893</v>
      </c>
      <c r="J866" s="15" t="str">
        <f t="shared" si="81"/>
        <v>さよりその他</v>
      </c>
    </row>
    <row r="867" spans="2:10" ht="13.5">
      <c r="B867" s="126">
        <v>3101</v>
      </c>
      <c r="C867" s="4" t="s">
        <v>43</v>
      </c>
      <c r="D867" s="4">
        <v>3</v>
      </c>
      <c r="E867" s="4" t="str">
        <f t="shared" si="71"/>
        <v>冷凍</v>
      </c>
      <c r="F867" s="115" t="s">
        <v>639</v>
      </c>
      <c r="G867" s="4" t="s">
        <v>826</v>
      </c>
      <c r="H867" s="4">
        <v>5</v>
      </c>
      <c r="I867" s="136" t="str">
        <f aca="true" t="shared" si="82" ref="I867:I896">CONCATENATE(49226,B867,D867,F867,H867)</f>
        <v>4922631013005</v>
      </c>
      <c r="J867" s="15" t="str">
        <f t="shared" si="81"/>
        <v>冷凍さより</v>
      </c>
    </row>
    <row r="868" spans="2:10" ht="13.5">
      <c r="B868" s="126">
        <v>3101</v>
      </c>
      <c r="C868" s="4" t="s">
        <v>43</v>
      </c>
      <c r="D868" s="4">
        <v>3</v>
      </c>
      <c r="E868" s="4" t="str">
        <f t="shared" si="71"/>
        <v>冷凍</v>
      </c>
      <c r="F868" s="115" t="s">
        <v>1046</v>
      </c>
      <c r="G868" s="4" t="s">
        <v>1047</v>
      </c>
      <c r="H868" s="4">
        <v>0</v>
      </c>
      <c r="I868" s="136" t="str">
        <f t="shared" si="82"/>
        <v>4922631013890</v>
      </c>
      <c r="J868" s="15" t="str">
        <f t="shared" si="81"/>
        <v>冷凍さよりその他</v>
      </c>
    </row>
    <row r="869" spans="2:10" ht="13.5">
      <c r="B869" s="126">
        <v>3102</v>
      </c>
      <c r="C869" s="4" t="s">
        <v>212</v>
      </c>
      <c r="D869" s="4">
        <v>2</v>
      </c>
      <c r="E869" s="4" t="str">
        <f t="shared" si="71"/>
        <v>生鮮</v>
      </c>
      <c r="F869" s="115" t="s">
        <v>639</v>
      </c>
      <c r="G869" s="4" t="s">
        <v>826</v>
      </c>
      <c r="H869" s="4">
        <v>7</v>
      </c>
      <c r="I869" s="136" t="str">
        <f t="shared" si="82"/>
        <v>4922631022007</v>
      </c>
      <c r="J869" s="15" t="str">
        <f t="shared" si="81"/>
        <v>かんぬき</v>
      </c>
    </row>
    <row r="870" spans="2:10" ht="13.5">
      <c r="B870" s="130">
        <v>3102</v>
      </c>
      <c r="C870" s="6" t="s">
        <v>212</v>
      </c>
      <c r="D870" s="6">
        <v>2</v>
      </c>
      <c r="E870" s="6" t="str">
        <f t="shared" si="71"/>
        <v>生鮮</v>
      </c>
      <c r="F870" s="120" t="s">
        <v>1046</v>
      </c>
      <c r="G870" s="6" t="s">
        <v>1047</v>
      </c>
      <c r="H870" s="6">
        <v>2</v>
      </c>
      <c r="I870" s="325" t="str">
        <f t="shared" si="82"/>
        <v>4922631022892</v>
      </c>
      <c r="J870" s="15" t="str">
        <f t="shared" si="81"/>
        <v>かんぬきその他</v>
      </c>
    </row>
    <row r="871" spans="2:10" ht="13.5">
      <c r="B871" s="127">
        <v>3140</v>
      </c>
      <c r="C871" s="2" t="s">
        <v>213</v>
      </c>
      <c r="D871" s="2"/>
      <c r="E871" s="2">
        <f t="shared" si="71"/>
      </c>
      <c r="F871" s="118"/>
      <c r="G871" s="2"/>
      <c r="H871" s="2"/>
      <c r="I871" s="135"/>
      <c r="J871" s="2"/>
    </row>
    <row r="872" spans="2:10" ht="13.5">
      <c r="B872" s="126">
        <v>3141</v>
      </c>
      <c r="C872" s="4" t="s">
        <v>214</v>
      </c>
      <c r="D872" s="4">
        <v>2</v>
      </c>
      <c r="E872" s="4" t="str">
        <f t="shared" si="71"/>
        <v>生鮮</v>
      </c>
      <c r="F872" s="115" t="s">
        <v>639</v>
      </c>
      <c r="G872" s="4" t="s">
        <v>826</v>
      </c>
      <c r="H872" s="4">
        <v>6</v>
      </c>
      <c r="I872" s="136" t="str">
        <f t="shared" si="82"/>
        <v>4922631412006</v>
      </c>
      <c r="J872" s="15" t="str">
        <f>CONCATENATE(IF(D872=2,"",E872),C872,IF(F872="00",,G872))</f>
        <v>あずきはた</v>
      </c>
    </row>
    <row r="873" spans="2:10" ht="13.5">
      <c r="B873" s="126">
        <v>3141</v>
      </c>
      <c r="C873" s="4" t="s">
        <v>214</v>
      </c>
      <c r="D873" s="4">
        <v>2</v>
      </c>
      <c r="E873" s="4" t="str">
        <f t="shared" si="71"/>
        <v>生鮮</v>
      </c>
      <c r="F873" s="115" t="s">
        <v>1046</v>
      </c>
      <c r="G873" s="4" t="s">
        <v>1047</v>
      </c>
      <c r="H873" s="4">
        <v>1</v>
      </c>
      <c r="I873" s="136" t="str">
        <f t="shared" si="82"/>
        <v>4922631412891</v>
      </c>
      <c r="J873" s="15" t="str">
        <f aca="true" t="shared" si="83" ref="J873:J893">CONCATENATE(IF(D873=2,"",E873),C873,IF(F873="00",,G873))</f>
        <v>あずきはたその他</v>
      </c>
    </row>
    <row r="874" spans="2:10" ht="13.5">
      <c r="B874" s="126">
        <v>3142</v>
      </c>
      <c r="C874" s="4" t="s">
        <v>213</v>
      </c>
      <c r="D874" s="4">
        <v>1</v>
      </c>
      <c r="E874" s="4" t="str">
        <f t="shared" si="71"/>
        <v>活</v>
      </c>
      <c r="F874" s="115" t="s">
        <v>639</v>
      </c>
      <c r="G874" s="4" t="s">
        <v>826</v>
      </c>
      <c r="H874" s="4">
        <v>8</v>
      </c>
      <c r="I874" s="136" t="str">
        <f t="shared" si="82"/>
        <v>4922631421008</v>
      </c>
      <c r="J874" s="15" t="str">
        <f t="shared" si="83"/>
        <v>活はた</v>
      </c>
    </row>
    <row r="875" spans="2:10" ht="13.5">
      <c r="B875" s="126">
        <v>3142</v>
      </c>
      <c r="C875" s="4" t="s">
        <v>213</v>
      </c>
      <c r="D875" s="4">
        <v>1</v>
      </c>
      <c r="E875" s="4" t="str">
        <f t="shared" si="71"/>
        <v>活</v>
      </c>
      <c r="F875" s="115" t="s">
        <v>1046</v>
      </c>
      <c r="G875" s="4" t="s">
        <v>1047</v>
      </c>
      <c r="H875" s="4">
        <v>3</v>
      </c>
      <c r="I875" s="136" t="str">
        <f t="shared" si="82"/>
        <v>4922631421893</v>
      </c>
      <c r="J875" s="15" t="str">
        <f t="shared" si="83"/>
        <v>活はたその他</v>
      </c>
    </row>
    <row r="876" spans="2:10" ht="13.5">
      <c r="B876" s="126">
        <v>3142</v>
      </c>
      <c r="C876" s="4" t="s">
        <v>213</v>
      </c>
      <c r="D876" s="4">
        <v>2</v>
      </c>
      <c r="E876" s="4" t="str">
        <f t="shared" si="71"/>
        <v>生鮮</v>
      </c>
      <c r="F876" s="115" t="s">
        <v>639</v>
      </c>
      <c r="G876" s="4" t="s">
        <v>826</v>
      </c>
      <c r="H876" s="4">
        <v>5</v>
      </c>
      <c r="I876" s="136" t="str">
        <f t="shared" si="82"/>
        <v>4922631422005</v>
      </c>
      <c r="J876" s="15" t="str">
        <f t="shared" si="83"/>
        <v>はた</v>
      </c>
    </row>
    <row r="877" spans="2:10" ht="13.5">
      <c r="B877" s="126">
        <v>3142</v>
      </c>
      <c r="C877" s="4" t="s">
        <v>213</v>
      </c>
      <c r="D877" s="4">
        <v>2</v>
      </c>
      <c r="E877" s="4" t="str">
        <f t="shared" si="71"/>
        <v>生鮮</v>
      </c>
      <c r="F877" s="115" t="s">
        <v>1046</v>
      </c>
      <c r="G877" s="4" t="s">
        <v>1047</v>
      </c>
      <c r="H877" s="4">
        <v>0</v>
      </c>
      <c r="I877" s="136" t="str">
        <f t="shared" si="82"/>
        <v>4922631422890</v>
      </c>
      <c r="J877" s="15" t="str">
        <f t="shared" si="83"/>
        <v>はたその他</v>
      </c>
    </row>
    <row r="878" spans="2:10" ht="13.5">
      <c r="B878" s="126">
        <v>3142</v>
      </c>
      <c r="C878" s="4" t="s">
        <v>213</v>
      </c>
      <c r="D878" s="4">
        <v>3</v>
      </c>
      <c r="E878" s="4" t="str">
        <f t="shared" si="71"/>
        <v>冷凍</v>
      </c>
      <c r="F878" s="115" t="s">
        <v>639</v>
      </c>
      <c r="G878" s="4" t="s">
        <v>826</v>
      </c>
      <c r="H878" s="4">
        <v>2</v>
      </c>
      <c r="I878" s="136" t="str">
        <f t="shared" si="82"/>
        <v>4922631423002</v>
      </c>
      <c r="J878" s="15" t="str">
        <f t="shared" si="83"/>
        <v>冷凍はた</v>
      </c>
    </row>
    <row r="879" spans="2:10" ht="13.5">
      <c r="B879" s="126">
        <v>3142</v>
      </c>
      <c r="C879" s="4" t="s">
        <v>213</v>
      </c>
      <c r="D879" s="4">
        <v>3</v>
      </c>
      <c r="E879" s="4" t="str">
        <f t="shared" si="71"/>
        <v>冷凍</v>
      </c>
      <c r="F879" s="115" t="s">
        <v>1046</v>
      </c>
      <c r="G879" s="4" t="s">
        <v>1047</v>
      </c>
      <c r="H879" s="4">
        <v>7</v>
      </c>
      <c r="I879" s="136" t="str">
        <f t="shared" si="82"/>
        <v>4922631423897</v>
      </c>
      <c r="J879" s="15" t="str">
        <f t="shared" si="83"/>
        <v>冷凍はたその他</v>
      </c>
    </row>
    <row r="880" spans="2:10" ht="13.5">
      <c r="B880" s="126">
        <v>3143</v>
      </c>
      <c r="C880" s="4" t="s">
        <v>215</v>
      </c>
      <c r="D880" s="4">
        <v>2</v>
      </c>
      <c r="E880" s="4" t="str">
        <f t="shared" si="71"/>
        <v>生鮮</v>
      </c>
      <c r="F880" s="115" t="s">
        <v>639</v>
      </c>
      <c r="G880" s="4" t="s">
        <v>826</v>
      </c>
      <c r="H880" s="4">
        <v>4</v>
      </c>
      <c r="I880" s="136" t="str">
        <f t="shared" si="82"/>
        <v>4922631432004</v>
      </c>
      <c r="J880" s="15" t="str">
        <f t="shared" si="83"/>
        <v>あかはた</v>
      </c>
    </row>
    <row r="881" spans="2:10" ht="13.5">
      <c r="B881" s="126">
        <v>3143</v>
      </c>
      <c r="C881" s="4" t="s">
        <v>215</v>
      </c>
      <c r="D881" s="4">
        <v>2</v>
      </c>
      <c r="E881" s="4" t="str">
        <f t="shared" si="71"/>
        <v>生鮮</v>
      </c>
      <c r="F881" s="115" t="s">
        <v>1046</v>
      </c>
      <c r="G881" s="4" t="s">
        <v>1047</v>
      </c>
      <c r="H881" s="4">
        <v>9</v>
      </c>
      <c r="I881" s="136" t="str">
        <f t="shared" si="82"/>
        <v>4922631432899</v>
      </c>
      <c r="J881" s="15" t="str">
        <f t="shared" si="83"/>
        <v>あかはたその他</v>
      </c>
    </row>
    <row r="882" spans="2:10" ht="13.5">
      <c r="B882" s="126">
        <v>3144</v>
      </c>
      <c r="C882" s="4" t="s">
        <v>216</v>
      </c>
      <c r="D882" s="4">
        <v>1</v>
      </c>
      <c r="E882" s="4" t="str">
        <f t="shared" si="71"/>
        <v>活</v>
      </c>
      <c r="F882" s="115" t="s">
        <v>639</v>
      </c>
      <c r="G882" s="4" t="s">
        <v>826</v>
      </c>
      <c r="H882" s="4">
        <v>6</v>
      </c>
      <c r="I882" s="136" t="str">
        <f t="shared" si="82"/>
        <v>4922631441006</v>
      </c>
      <c r="J882" s="15" t="str">
        <f t="shared" si="83"/>
        <v>活くえ</v>
      </c>
    </row>
    <row r="883" spans="2:10" ht="13.5">
      <c r="B883" s="126">
        <v>3144</v>
      </c>
      <c r="C883" s="4" t="s">
        <v>216</v>
      </c>
      <c r="D883" s="4">
        <v>1</v>
      </c>
      <c r="E883" s="4" t="str">
        <f t="shared" si="71"/>
        <v>活</v>
      </c>
      <c r="F883" s="115" t="s">
        <v>1046</v>
      </c>
      <c r="G883" s="4" t="s">
        <v>1047</v>
      </c>
      <c r="H883" s="4">
        <v>1</v>
      </c>
      <c r="I883" s="136" t="str">
        <f t="shared" si="82"/>
        <v>4922631441891</v>
      </c>
      <c r="J883" s="15" t="str">
        <f t="shared" si="83"/>
        <v>活くえその他</v>
      </c>
    </row>
    <row r="884" spans="2:10" ht="13.5">
      <c r="B884" s="126">
        <v>3144</v>
      </c>
      <c r="C884" s="4" t="s">
        <v>216</v>
      </c>
      <c r="D884" s="4">
        <v>2</v>
      </c>
      <c r="E884" s="4" t="str">
        <f t="shared" si="71"/>
        <v>生鮮</v>
      </c>
      <c r="F884" s="115" t="s">
        <v>639</v>
      </c>
      <c r="G884" s="4" t="s">
        <v>826</v>
      </c>
      <c r="H884" s="4">
        <v>3</v>
      </c>
      <c r="I884" s="136" t="str">
        <f t="shared" si="82"/>
        <v>4922631442003</v>
      </c>
      <c r="J884" s="15" t="str">
        <f t="shared" si="83"/>
        <v>くえ</v>
      </c>
    </row>
    <row r="885" spans="2:10" ht="13.5">
      <c r="B885" s="126">
        <v>3144</v>
      </c>
      <c r="C885" s="4" t="s">
        <v>216</v>
      </c>
      <c r="D885" s="4">
        <v>2</v>
      </c>
      <c r="E885" s="4" t="str">
        <f t="shared" si="71"/>
        <v>生鮮</v>
      </c>
      <c r="F885" s="115" t="s">
        <v>1046</v>
      </c>
      <c r="G885" s="4" t="s">
        <v>1047</v>
      </c>
      <c r="H885" s="4">
        <v>8</v>
      </c>
      <c r="I885" s="136" t="str">
        <f t="shared" si="82"/>
        <v>4922631442898</v>
      </c>
      <c r="J885" s="15" t="str">
        <f t="shared" si="83"/>
        <v>くえその他</v>
      </c>
    </row>
    <row r="886" spans="2:10" ht="13.5">
      <c r="B886" s="126">
        <v>3144</v>
      </c>
      <c r="C886" s="4" t="s">
        <v>216</v>
      </c>
      <c r="D886" s="4">
        <v>3</v>
      </c>
      <c r="E886" s="4" t="str">
        <f t="shared" si="71"/>
        <v>冷凍</v>
      </c>
      <c r="F886" s="115" t="s">
        <v>639</v>
      </c>
      <c r="G886" s="4" t="s">
        <v>826</v>
      </c>
      <c r="H886" s="4">
        <v>0</v>
      </c>
      <c r="I886" s="136" t="str">
        <f t="shared" si="82"/>
        <v>4922631443000</v>
      </c>
      <c r="J886" s="15" t="str">
        <f t="shared" si="83"/>
        <v>冷凍くえ</v>
      </c>
    </row>
    <row r="887" spans="2:10" ht="13.5">
      <c r="B887" s="126">
        <v>3144</v>
      </c>
      <c r="C887" s="4" t="s">
        <v>216</v>
      </c>
      <c r="D887" s="4">
        <v>3</v>
      </c>
      <c r="E887" s="4" t="str">
        <f t="shared" si="71"/>
        <v>冷凍</v>
      </c>
      <c r="F887" s="115" t="s">
        <v>1046</v>
      </c>
      <c r="G887" s="4" t="s">
        <v>1047</v>
      </c>
      <c r="H887" s="4">
        <v>5</v>
      </c>
      <c r="I887" s="136" t="str">
        <f t="shared" si="82"/>
        <v>4922631443895</v>
      </c>
      <c r="J887" s="15" t="str">
        <f t="shared" si="83"/>
        <v>冷凍くえその他</v>
      </c>
    </row>
    <row r="888" spans="2:10" ht="13.5">
      <c r="B888" s="316">
        <v>3145</v>
      </c>
      <c r="C888" s="21" t="s">
        <v>217</v>
      </c>
      <c r="D888" s="4">
        <v>2</v>
      </c>
      <c r="E888" s="4" t="str">
        <f t="shared" si="71"/>
        <v>生鮮</v>
      </c>
      <c r="F888" s="115" t="s">
        <v>639</v>
      </c>
      <c r="G888" s="4" t="s">
        <v>826</v>
      </c>
      <c r="H888" s="4">
        <v>2</v>
      </c>
      <c r="I888" s="136" t="str">
        <f t="shared" si="82"/>
        <v>4922631452002</v>
      </c>
      <c r="J888" s="15" t="str">
        <f t="shared" si="83"/>
        <v>あかはな</v>
      </c>
    </row>
    <row r="889" spans="2:10" ht="13.5">
      <c r="B889" s="316">
        <v>3145</v>
      </c>
      <c r="C889" s="21" t="s">
        <v>217</v>
      </c>
      <c r="D889" s="4">
        <v>2</v>
      </c>
      <c r="E889" s="4" t="str">
        <f t="shared" si="71"/>
        <v>生鮮</v>
      </c>
      <c r="F889" s="115" t="s">
        <v>1046</v>
      </c>
      <c r="G889" s="4" t="s">
        <v>1047</v>
      </c>
      <c r="H889" s="4">
        <v>7</v>
      </c>
      <c r="I889" s="136" t="str">
        <f t="shared" si="82"/>
        <v>4922631452897</v>
      </c>
      <c r="J889" s="15" t="str">
        <f t="shared" si="83"/>
        <v>あかはなその他</v>
      </c>
    </row>
    <row r="890" spans="2:10" ht="13.5">
      <c r="B890" s="316">
        <v>3146</v>
      </c>
      <c r="C890" s="21" t="s">
        <v>218</v>
      </c>
      <c r="D890" s="4">
        <v>2</v>
      </c>
      <c r="E890" s="4" t="str">
        <f t="shared" si="71"/>
        <v>生鮮</v>
      </c>
      <c r="F890" s="115" t="s">
        <v>639</v>
      </c>
      <c r="G890" s="4" t="s">
        <v>826</v>
      </c>
      <c r="H890" s="4">
        <v>1</v>
      </c>
      <c r="I890" s="136" t="str">
        <f t="shared" si="82"/>
        <v>4922631462001</v>
      </c>
      <c r="J890" s="15" t="str">
        <f t="shared" si="83"/>
        <v>あずきます</v>
      </c>
    </row>
    <row r="891" spans="2:10" ht="13.5">
      <c r="B891" s="316">
        <v>3146</v>
      </c>
      <c r="C891" s="21" t="s">
        <v>218</v>
      </c>
      <c r="D891" s="4">
        <v>2</v>
      </c>
      <c r="E891" s="4" t="str">
        <f t="shared" si="71"/>
        <v>生鮮</v>
      </c>
      <c r="F891" s="115" t="s">
        <v>1046</v>
      </c>
      <c r="G891" s="4" t="s">
        <v>1047</v>
      </c>
      <c r="H891" s="4">
        <v>6</v>
      </c>
      <c r="I891" s="136" t="str">
        <f t="shared" si="82"/>
        <v>4922631462896</v>
      </c>
      <c r="J891" s="15" t="str">
        <f t="shared" si="83"/>
        <v>あずきますその他</v>
      </c>
    </row>
    <row r="892" spans="2:10" ht="13.5">
      <c r="B892" s="126">
        <v>3147</v>
      </c>
      <c r="C892" s="4" t="s">
        <v>219</v>
      </c>
      <c r="D892" s="4">
        <v>2</v>
      </c>
      <c r="E892" s="4" t="str">
        <f t="shared" si="71"/>
        <v>生鮮</v>
      </c>
      <c r="F892" s="115" t="s">
        <v>639</v>
      </c>
      <c r="G892" s="4" t="s">
        <v>826</v>
      </c>
      <c r="H892" s="4">
        <v>0</v>
      </c>
      <c r="I892" s="136" t="str">
        <f t="shared" si="82"/>
        <v>4922631472000</v>
      </c>
      <c r="J892" s="15" t="str">
        <f t="shared" si="83"/>
        <v>あかいさき</v>
      </c>
    </row>
    <row r="893" spans="2:10" ht="13.5">
      <c r="B893" s="130">
        <v>3147</v>
      </c>
      <c r="C893" s="6" t="s">
        <v>219</v>
      </c>
      <c r="D893" s="6">
        <v>2</v>
      </c>
      <c r="E893" s="6" t="str">
        <f t="shared" si="71"/>
        <v>生鮮</v>
      </c>
      <c r="F893" s="120" t="s">
        <v>1046</v>
      </c>
      <c r="G893" s="6" t="s">
        <v>1047</v>
      </c>
      <c r="H893" s="6">
        <v>5</v>
      </c>
      <c r="I893" s="325" t="str">
        <f t="shared" si="82"/>
        <v>4922631472895</v>
      </c>
      <c r="J893" s="15" t="str">
        <f t="shared" si="83"/>
        <v>あかいさきその他</v>
      </c>
    </row>
    <row r="894" spans="2:10" ht="13.5">
      <c r="B894" s="127">
        <v>3190</v>
      </c>
      <c r="C894" s="2" t="s">
        <v>46</v>
      </c>
      <c r="D894" s="2"/>
      <c r="E894" s="2">
        <f t="shared" si="71"/>
      </c>
      <c r="F894" s="118"/>
      <c r="G894" s="2"/>
      <c r="H894" s="2"/>
      <c r="I894" s="135"/>
      <c r="J894" s="2"/>
    </row>
    <row r="895" spans="2:10" ht="13.5">
      <c r="B895" s="316">
        <v>3191</v>
      </c>
      <c r="C895" s="21" t="s">
        <v>220</v>
      </c>
      <c r="D895" s="9">
        <v>2</v>
      </c>
      <c r="E895" s="4" t="str">
        <f t="shared" si="71"/>
        <v>生鮮</v>
      </c>
      <c r="F895" s="115" t="s">
        <v>639</v>
      </c>
      <c r="G895" s="4" t="s">
        <v>826</v>
      </c>
      <c r="H895" s="9">
        <v>1</v>
      </c>
      <c r="I895" s="136" t="str">
        <f t="shared" si="82"/>
        <v>4922631912001</v>
      </c>
      <c r="J895" s="133" t="str">
        <f>CONCATENATE(IF(D895=2,"",E895),C895,IF(F895="00",,G895))</f>
        <v>いら</v>
      </c>
    </row>
    <row r="896" spans="2:10" ht="13.5">
      <c r="B896" s="316">
        <v>3191</v>
      </c>
      <c r="C896" s="21" t="s">
        <v>220</v>
      </c>
      <c r="D896" s="9">
        <v>2</v>
      </c>
      <c r="E896" s="4" t="str">
        <f t="shared" si="71"/>
        <v>生鮮</v>
      </c>
      <c r="F896" s="115" t="s">
        <v>1046</v>
      </c>
      <c r="G896" s="4" t="s">
        <v>1047</v>
      </c>
      <c r="H896" s="9">
        <v>6</v>
      </c>
      <c r="I896" s="136" t="str">
        <f t="shared" si="82"/>
        <v>4922631912896</v>
      </c>
      <c r="J896" s="133" t="str">
        <f aca="true" t="shared" si="84" ref="J896:J906">CONCATENATE(IF(D896=2,"",E896),C896,IF(F896="00",,G896))</f>
        <v>いらその他</v>
      </c>
    </row>
    <row r="897" spans="2:10" ht="13.5">
      <c r="B897" s="316">
        <v>3192</v>
      </c>
      <c r="C897" s="21" t="s">
        <v>221</v>
      </c>
      <c r="D897" s="9">
        <v>2</v>
      </c>
      <c r="E897" s="4" t="str">
        <f t="shared" si="71"/>
        <v>生鮮</v>
      </c>
      <c r="F897" s="115" t="s">
        <v>639</v>
      </c>
      <c r="G897" s="4" t="s">
        <v>826</v>
      </c>
      <c r="H897" s="9">
        <v>0</v>
      </c>
      <c r="I897" s="136" t="str">
        <f aca="true" t="shared" si="85" ref="I897:I925">CONCATENATE(49226,B897,D897,F897,H897)</f>
        <v>4922631922000</v>
      </c>
      <c r="J897" s="133" t="str">
        <f t="shared" si="84"/>
        <v>あおべら</v>
      </c>
    </row>
    <row r="898" spans="2:10" ht="13.5">
      <c r="B898" s="316">
        <v>3192</v>
      </c>
      <c r="C898" s="21" t="s">
        <v>221</v>
      </c>
      <c r="D898" s="9">
        <v>2</v>
      </c>
      <c r="E898" s="4" t="str">
        <f t="shared" si="71"/>
        <v>生鮮</v>
      </c>
      <c r="F898" s="115" t="s">
        <v>1046</v>
      </c>
      <c r="G898" s="4" t="s">
        <v>1047</v>
      </c>
      <c r="H898" s="9">
        <v>5</v>
      </c>
      <c r="I898" s="136" t="str">
        <f t="shared" si="85"/>
        <v>4922631922895</v>
      </c>
      <c r="J898" s="133" t="str">
        <f t="shared" si="84"/>
        <v>あおべらその他</v>
      </c>
    </row>
    <row r="899" spans="2:10" ht="13.5">
      <c r="B899" s="316">
        <v>3193</v>
      </c>
      <c r="C899" s="21" t="s">
        <v>222</v>
      </c>
      <c r="D899" s="9">
        <v>2</v>
      </c>
      <c r="E899" s="4" t="str">
        <f t="shared" si="71"/>
        <v>生鮮</v>
      </c>
      <c r="F899" s="115" t="s">
        <v>639</v>
      </c>
      <c r="G899" s="4" t="s">
        <v>826</v>
      </c>
      <c r="H899" s="9">
        <v>9</v>
      </c>
      <c r="I899" s="136" t="str">
        <f t="shared" si="85"/>
        <v>4922631932009</v>
      </c>
      <c r="J899" s="133" t="str">
        <f t="shared" si="84"/>
        <v>かんだい</v>
      </c>
    </row>
    <row r="900" spans="2:10" ht="13.5">
      <c r="B900" s="316">
        <v>3193</v>
      </c>
      <c r="C900" s="21" t="s">
        <v>222</v>
      </c>
      <c r="D900" s="9">
        <v>2</v>
      </c>
      <c r="E900" s="4" t="str">
        <f t="shared" si="71"/>
        <v>生鮮</v>
      </c>
      <c r="F900" s="115" t="s">
        <v>1046</v>
      </c>
      <c r="G900" s="4" t="s">
        <v>1047</v>
      </c>
      <c r="H900" s="9">
        <v>4</v>
      </c>
      <c r="I900" s="136" t="str">
        <f t="shared" si="85"/>
        <v>4922631932894</v>
      </c>
      <c r="J900" s="133" t="str">
        <f t="shared" si="84"/>
        <v>かんだいその他</v>
      </c>
    </row>
    <row r="901" spans="2:10" ht="13.5">
      <c r="B901" s="316">
        <v>3194</v>
      </c>
      <c r="C901" s="21" t="s">
        <v>223</v>
      </c>
      <c r="D901" s="9">
        <v>2</v>
      </c>
      <c r="E901" s="4" t="str">
        <f t="shared" si="71"/>
        <v>生鮮</v>
      </c>
      <c r="F901" s="115" t="s">
        <v>639</v>
      </c>
      <c r="G901" s="4" t="s">
        <v>826</v>
      </c>
      <c r="H901" s="9">
        <v>8</v>
      </c>
      <c r="I901" s="136" t="str">
        <f t="shared" si="85"/>
        <v>4922631942008</v>
      </c>
      <c r="J901" s="133" t="str">
        <f t="shared" si="84"/>
        <v>だいこく</v>
      </c>
    </row>
    <row r="902" spans="2:10" ht="13.5">
      <c r="B902" s="316">
        <v>3194</v>
      </c>
      <c r="C902" s="21" t="s">
        <v>223</v>
      </c>
      <c r="D902" s="9">
        <v>2</v>
      </c>
      <c r="E902" s="4" t="str">
        <f t="shared" si="71"/>
        <v>生鮮</v>
      </c>
      <c r="F902" s="115" t="s">
        <v>1046</v>
      </c>
      <c r="G902" s="4" t="s">
        <v>1047</v>
      </c>
      <c r="H902" s="9">
        <v>3</v>
      </c>
      <c r="I902" s="136" t="str">
        <f t="shared" si="85"/>
        <v>4922631942893</v>
      </c>
      <c r="J902" s="133" t="str">
        <f t="shared" si="84"/>
        <v>だいこくその他</v>
      </c>
    </row>
    <row r="903" spans="2:10" ht="13.5">
      <c r="B903" s="316">
        <v>3195</v>
      </c>
      <c r="C903" s="21" t="s">
        <v>46</v>
      </c>
      <c r="D903" s="4">
        <v>2</v>
      </c>
      <c r="E903" s="4" t="str">
        <f t="shared" si="71"/>
        <v>生鮮</v>
      </c>
      <c r="F903" s="115" t="s">
        <v>639</v>
      </c>
      <c r="G903" s="4" t="s">
        <v>826</v>
      </c>
      <c r="H903" s="4">
        <v>7</v>
      </c>
      <c r="I903" s="136" t="str">
        <f t="shared" si="85"/>
        <v>4922631952007</v>
      </c>
      <c r="J903" s="133" t="str">
        <f t="shared" si="84"/>
        <v>べら</v>
      </c>
    </row>
    <row r="904" spans="2:10" ht="13.5">
      <c r="B904" s="316">
        <v>3195</v>
      </c>
      <c r="C904" s="21" t="s">
        <v>46</v>
      </c>
      <c r="D904" s="4">
        <v>2</v>
      </c>
      <c r="E904" s="4" t="str">
        <f t="shared" si="71"/>
        <v>生鮮</v>
      </c>
      <c r="F904" s="115" t="s">
        <v>1046</v>
      </c>
      <c r="G904" s="4" t="s">
        <v>1047</v>
      </c>
      <c r="H904" s="4">
        <v>2</v>
      </c>
      <c r="I904" s="136" t="str">
        <f t="shared" si="85"/>
        <v>4922631952892</v>
      </c>
      <c r="J904" s="133" t="str">
        <f t="shared" si="84"/>
        <v>べらその他</v>
      </c>
    </row>
    <row r="905" spans="2:10" ht="13.5">
      <c r="B905" s="316">
        <v>3196</v>
      </c>
      <c r="C905" s="21" t="s">
        <v>224</v>
      </c>
      <c r="D905" s="4">
        <v>2</v>
      </c>
      <c r="E905" s="4" t="str">
        <f t="shared" si="71"/>
        <v>生鮮</v>
      </c>
      <c r="F905" s="115" t="s">
        <v>639</v>
      </c>
      <c r="G905" s="4" t="s">
        <v>826</v>
      </c>
      <c r="H905" s="4">
        <v>6</v>
      </c>
      <c r="I905" s="136" t="str">
        <f t="shared" si="85"/>
        <v>4922631962006</v>
      </c>
      <c r="J905" s="133" t="str">
        <f t="shared" si="84"/>
        <v>もちのうお</v>
      </c>
    </row>
    <row r="906" spans="2:10" ht="13.5">
      <c r="B906" s="327">
        <v>3196</v>
      </c>
      <c r="C906" s="23" t="s">
        <v>224</v>
      </c>
      <c r="D906" s="6">
        <v>2</v>
      </c>
      <c r="E906" s="6" t="str">
        <f t="shared" si="71"/>
        <v>生鮮</v>
      </c>
      <c r="F906" s="120" t="s">
        <v>1046</v>
      </c>
      <c r="G906" s="6" t="s">
        <v>1047</v>
      </c>
      <c r="H906" s="6">
        <v>1</v>
      </c>
      <c r="I906" s="325" t="str">
        <f t="shared" si="85"/>
        <v>4922631962891</v>
      </c>
      <c r="J906" s="133" t="str">
        <f t="shared" si="84"/>
        <v>もちのうおその他</v>
      </c>
    </row>
    <row r="907" spans="2:10" ht="13.5">
      <c r="B907" s="127">
        <v>3240</v>
      </c>
      <c r="C907" s="2" t="s">
        <v>47</v>
      </c>
      <c r="D907" s="2"/>
      <c r="E907" s="2">
        <f t="shared" si="71"/>
      </c>
      <c r="F907" s="118"/>
      <c r="G907" s="2"/>
      <c r="H907" s="2"/>
      <c r="I907" s="135"/>
      <c r="J907" s="2"/>
    </row>
    <row r="908" spans="2:10" ht="13.5">
      <c r="B908" s="126">
        <v>3241</v>
      </c>
      <c r="C908" s="4" t="s">
        <v>47</v>
      </c>
      <c r="D908" s="4">
        <v>1</v>
      </c>
      <c r="E908" s="4" t="str">
        <f t="shared" si="71"/>
        <v>活</v>
      </c>
      <c r="F908" s="115" t="s">
        <v>639</v>
      </c>
      <c r="G908" s="4" t="s">
        <v>826</v>
      </c>
      <c r="H908" s="4">
        <v>8</v>
      </c>
      <c r="I908" s="136" t="str">
        <f t="shared" si="85"/>
        <v>4922632411008</v>
      </c>
      <c r="J908" s="15" t="str">
        <f>CONCATENATE(IF(D908=2,"",E908),C908,IF(F908="00",,G908))</f>
        <v>活ほうぼう</v>
      </c>
    </row>
    <row r="909" spans="2:10" ht="13.5">
      <c r="B909" s="126">
        <v>3241</v>
      </c>
      <c r="C909" s="4" t="s">
        <v>47</v>
      </c>
      <c r="D909" s="4">
        <v>1</v>
      </c>
      <c r="E909" s="4" t="str">
        <f t="shared" si="71"/>
        <v>活</v>
      </c>
      <c r="F909" s="115" t="s">
        <v>1059</v>
      </c>
      <c r="G909" s="4" t="s">
        <v>1047</v>
      </c>
      <c r="H909" s="4">
        <v>3</v>
      </c>
      <c r="I909" s="136" t="str">
        <f t="shared" si="85"/>
        <v>4922632411893</v>
      </c>
      <c r="J909" s="15" t="str">
        <f aca="true" t="shared" si="86" ref="J909:J915">CONCATENATE(IF(D909=2,"",E909),C909,IF(F909="00",,G909))</f>
        <v>活ほうぼうその他</v>
      </c>
    </row>
    <row r="910" spans="2:10" ht="13.5">
      <c r="B910" s="126">
        <v>3241</v>
      </c>
      <c r="C910" s="4" t="s">
        <v>47</v>
      </c>
      <c r="D910" s="4">
        <v>2</v>
      </c>
      <c r="E910" s="4" t="str">
        <f t="shared" si="71"/>
        <v>生鮮</v>
      </c>
      <c r="F910" s="115" t="s">
        <v>639</v>
      </c>
      <c r="G910" s="4" t="s">
        <v>826</v>
      </c>
      <c r="H910" s="4">
        <v>5</v>
      </c>
      <c r="I910" s="136" t="str">
        <f t="shared" si="85"/>
        <v>4922632412005</v>
      </c>
      <c r="J910" s="15" t="str">
        <f t="shared" si="86"/>
        <v>ほうぼう</v>
      </c>
    </row>
    <row r="911" spans="2:10" ht="13.5">
      <c r="B911" s="126">
        <v>3241</v>
      </c>
      <c r="C911" s="4" t="s">
        <v>47</v>
      </c>
      <c r="D911" s="4">
        <v>2</v>
      </c>
      <c r="E911" s="4" t="str">
        <f t="shared" si="71"/>
        <v>生鮮</v>
      </c>
      <c r="F911" s="115" t="s">
        <v>1059</v>
      </c>
      <c r="G911" s="4" t="s">
        <v>1047</v>
      </c>
      <c r="H911" s="4">
        <v>0</v>
      </c>
      <c r="I911" s="136" t="str">
        <f t="shared" si="85"/>
        <v>4922632412890</v>
      </c>
      <c r="J911" s="15" t="str">
        <f t="shared" si="86"/>
        <v>ほうぼうその他</v>
      </c>
    </row>
    <row r="912" spans="2:10" ht="13.5">
      <c r="B912" s="126">
        <v>3241</v>
      </c>
      <c r="C912" s="4" t="s">
        <v>47</v>
      </c>
      <c r="D912" s="4">
        <v>3</v>
      </c>
      <c r="E912" s="4" t="str">
        <f t="shared" si="71"/>
        <v>冷凍</v>
      </c>
      <c r="F912" s="115" t="s">
        <v>639</v>
      </c>
      <c r="G912" s="4" t="s">
        <v>826</v>
      </c>
      <c r="H912" s="4">
        <v>2</v>
      </c>
      <c r="I912" s="136" t="str">
        <f t="shared" si="85"/>
        <v>4922632413002</v>
      </c>
      <c r="J912" s="15" t="str">
        <f t="shared" si="86"/>
        <v>冷凍ほうぼう</v>
      </c>
    </row>
    <row r="913" spans="2:10" ht="13.5">
      <c r="B913" s="126">
        <v>3241</v>
      </c>
      <c r="C913" s="4" t="s">
        <v>47</v>
      </c>
      <c r="D913" s="4">
        <v>3</v>
      </c>
      <c r="E913" s="4" t="str">
        <f t="shared" si="71"/>
        <v>冷凍</v>
      </c>
      <c r="F913" s="115" t="s">
        <v>1059</v>
      </c>
      <c r="G913" s="4" t="s">
        <v>1047</v>
      </c>
      <c r="H913" s="4">
        <v>7</v>
      </c>
      <c r="I913" s="136" t="str">
        <f t="shared" si="85"/>
        <v>4922632413897</v>
      </c>
      <c r="J913" s="15" t="str">
        <f t="shared" si="86"/>
        <v>冷凍ほうぼうその他</v>
      </c>
    </row>
    <row r="914" spans="2:10" ht="13.5">
      <c r="B914" s="126">
        <v>3242</v>
      </c>
      <c r="C914" s="4" t="s">
        <v>225</v>
      </c>
      <c r="D914" s="4">
        <v>2</v>
      </c>
      <c r="E914" s="4" t="str">
        <f t="shared" si="71"/>
        <v>生鮮</v>
      </c>
      <c r="F914" s="115" t="s">
        <v>639</v>
      </c>
      <c r="G914" s="4" t="s">
        <v>826</v>
      </c>
      <c r="H914" s="4">
        <v>4</v>
      </c>
      <c r="I914" s="136" t="str">
        <f t="shared" si="85"/>
        <v>4922632422004</v>
      </c>
      <c r="J914" s="15" t="str">
        <f t="shared" si="86"/>
        <v>かながしら</v>
      </c>
    </row>
    <row r="915" spans="2:10" ht="13.5">
      <c r="B915" s="130">
        <v>3242</v>
      </c>
      <c r="C915" s="6" t="s">
        <v>225</v>
      </c>
      <c r="D915" s="6">
        <v>2</v>
      </c>
      <c r="E915" s="6" t="str">
        <f t="shared" si="71"/>
        <v>生鮮</v>
      </c>
      <c r="F915" s="120" t="s">
        <v>1046</v>
      </c>
      <c r="G915" s="6" t="s">
        <v>1047</v>
      </c>
      <c r="H915" s="6">
        <v>9</v>
      </c>
      <c r="I915" s="325" t="str">
        <f t="shared" si="85"/>
        <v>4922632422899</v>
      </c>
      <c r="J915" s="15" t="str">
        <f t="shared" si="86"/>
        <v>かながしらその他</v>
      </c>
    </row>
    <row r="916" spans="2:10" ht="13.5">
      <c r="B916" s="127">
        <v>3280</v>
      </c>
      <c r="C916" s="2" t="s">
        <v>48</v>
      </c>
      <c r="D916" s="2"/>
      <c r="E916" s="2">
        <f aca="true" t="shared" si="87" ref="E916:E1014">IF(D916=1,"活",IF(D916=2,"生鮮",IF(D916=3,"冷凍",IF(D916=4,"解凍",""))))</f>
      </c>
      <c r="F916" s="118"/>
      <c r="G916" s="2"/>
      <c r="H916" s="2"/>
      <c r="I916" s="135"/>
      <c r="J916" s="2"/>
    </row>
    <row r="917" spans="2:10" ht="13.5">
      <c r="B917" s="126">
        <v>3281</v>
      </c>
      <c r="C917" s="4" t="s">
        <v>226</v>
      </c>
      <c r="D917" s="4">
        <v>2</v>
      </c>
      <c r="E917" s="4" t="str">
        <f t="shared" si="87"/>
        <v>生鮮</v>
      </c>
      <c r="F917" s="115" t="s">
        <v>639</v>
      </c>
      <c r="G917" s="4" t="s">
        <v>826</v>
      </c>
      <c r="H917" s="4">
        <v>3</v>
      </c>
      <c r="I917" s="136" t="str">
        <f t="shared" si="85"/>
        <v>4922632812003</v>
      </c>
      <c r="J917" s="15" t="str">
        <f aca="true" t="shared" si="88" ref="J917:J922">CONCATENATE(IF(D917=2,"",E917),C917,IF(F917="00",,G917))</f>
        <v>まつかさ</v>
      </c>
    </row>
    <row r="918" spans="2:10" ht="13.5">
      <c r="B918" s="126">
        <v>3281</v>
      </c>
      <c r="C918" s="4" t="s">
        <v>226</v>
      </c>
      <c r="D918" s="4">
        <v>2</v>
      </c>
      <c r="E918" s="4" t="str">
        <f t="shared" si="87"/>
        <v>生鮮</v>
      </c>
      <c r="F918" s="115" t="s">
        <v>1046</v>
      </c>
      <c r="G918" s="4" t="s">
        <v>1047</v>
      </c>
      <c r="H918" s="4">
        <v>8</v>
      </c>
      <c r="I918" s="136" t="str">
        <f t="shared" si="85"/>
        <v>4922632812898</v>
      </c>
      <c r="J918" s="15" t="str">
        <f t="shared" si="88"/>
        <v>まつかさその他</v>
      </c>
    </row>
    <row r="919" spans="2:10" ht="13.5">
      <c r="B919" s="316">
        <v>3282</v>
      </c>
      <c r="C919" s="21" t="s">
        <v>227</v>
      </c>
      <c r="D919" s="4">
        <v>2</v>
      </c>
      <c r="E919" s="4" t="str">
        <f t="shared" si="87"/>
        <v>生鮮</v>
      </c>
      <c r="F919" s="115" t="s">
        <v>639</v>
      </c>
      <c r="G919" s="4" t="s">
        <v>826</v>
      </c>
      <c r="H919" s="4">
        <v>2</v>
      </c>
      <c r="I919" s="136" t="str">
        <f t="shared" si="85"/>
        <v>4922632822002</v>
      </c>
      <c r="J919" s="15" t="str">
        <f t="shared" si="88"/>
        <v>あかまつたい</v>
      </c>
    </row>
    <row r="920" spans="2:10" ht="13.5">
      <c r="B920" s="316">
        <v>3282</v>
      </c>
      <c r="C920" s="21" t="s">
        <v>227</v>
      </c>
      <c r="D920" s="4">
        <v>2</v>
      </c>
      <c r="E920" s="4" t="str">
        <f t="shared" si="87"/>
        <v>生鮮</v>
      </c>
      <c r="F920" s="115" t="s">
        <v>1046</v>
      </c>
      <c r="G920" s="4" t="s">
        <v>1047</v>
      </c>
      <c r="H920" s="4">
        <v>7</v>
      </c>
      <c r="I920" s="136" t="str">
        <f t="shared" si="85"/>
        <v>4922632822897</v>
      </c>
      <c r="J920" s="15" t="str">
        <f t="shared" si="88"/>
        <v>あかまつたいその他</v>
      </c>
    </row>
    <row r="921" spans="2:10" ht="13.5">
      <c r="B921" s="316">
        <v>3283</v>
      </c>
      <c r="C921" s="21" t="s">
        <v>228</v>
      </c>
      <c r="D921" s="4">
        <v>2</v>
      </c>
      <c r="E921" s="4" t="str">
        <f t="shared" si="87"/>
        <v>生鮮</v>
      </c>
      <c r="F921" s="115" t="s">
        <v>639</v>
      </c>
      <c r="G921" s="4" t="s">
        <v>826</v>
      </c>
      <c r="H921" s="4">
        <v>1</v>
      </c>
      <c r="I921" s="136" t="str">
        <f t="shared" si="85"/>
        <v>4922632832001</v>
      </c>
      <c r="J921" s="15" t="str">
        <f t="shared" si="88"/>
        <v>えびすたい</v>
      </c>
    </row>
    <row r="922" spans="2:10" ht="13.5">
      <c r="B922" s="327">
        <v>3283</v>
      </c>
      <c r="C922" s="23" t="s">
        <v>228</v>
      </c>
      <c r="D922" s="6">
        <v>2</v>
      </c>
      <c r="E922" s="6" t="str">
        <f t="shared" si="87"/>
        <v>生鮮</v>
      </c>
      <c r="F922" s="120" t="s">
        <v>1046</v>
      </c>
      <c r="G922" s="6" t="s">
        <v>1047</v>
      </c>
      <c r="H922" s="6">
        <v>6</v>
      </c>
      <c r="I922" s="325" t="str">
        <f t="shared" si="85"/>
        <v>4922632832896</v>
      </c>
      <c r="J922" s="15" t="str">
        <f t="shared" si="88"/>
        <v>えびすたいその他</v>
      </c>
    </row>
    <row r="923" spans="2:10" ht="13.5">
      <c r="B923" s="127">
        <v>3320</v>
      </c>
      <c r="C923" s="2" t="s">
        <v>229</v>
      </c>
      <c r="D923" s="2"/>
      <c r="E923" s="2">
        <f t="shared" si="87"/>
      </c>
      <c r="F923" s="118"/>
      <c r="G923" s="2"/>
      <c r="H923" s="2"/>
      <c r="I923" s="135"/>
      <c r="J923" s="2"/>
    </row>
    <row r="924" spans="2:10" ht="13.5">
      <c r="B924" s="126">
        <v>3321</v>
      </c>
      <c r="C924" s="4" t="s">
        <v>229</v>
      </c>
      <c r="D924" s="4">
        <v>2</v>
      </c>
      <c r="E924" s="4" t="str">
        <f t="shared" si="87"/>
        <v>生鮮</v>
      </c>
      <c r="F924" s="115" t="s">
        <v>639</v>
      </c>
      <c r="G924" s="4" t="s">
        <v>826</v>
      </c>
      <c r="H924" s="4">
        <v>0</v>
      </c>
      <c r="I924" s="136" t="str">
        <f t="shared" si="85"/>
        <v>4922633212000</v>
      </c>
      <c r="J924" s="15" t="str">
        <f aca="true" t="shared" si="89" ref="J924:J929">CONCATENATE(IF(D924=2,"",E924),C924,IF(F924="00",,G924))</f>
        <v>まとうだい</v>
      </c>
    </row>
    <row r="925" spans="2:10" ht="13.5">
      <c r="B925" s="126">
        <v>3321</v>
      </c>
      <c r="C925" s="4" t="s">
        <v>229</v>
      </c>
      <c r="D925" s="4">
        <v>2</v>
      </c>
      <c r="E925" s="4" t="str">
        <f t="shared" si="87"/>
        <v>生鮮</v>
      </c>
      <c r="F925" s="115" t="s">
        <v>1046</v>
      </c>
      <c r="G925" s="4" t="s">
        <v>1047</v>
      </c>
      <c r="H925" s="4">
        <v>5</v>
      </c>
      <c r="I925" s="136" t="str">
        <f t="shared" si="85"/>
        <v>4922633212895</v>
      </c>
      <c r="J925" s="15" t="str">
        <f t="shared" si="89"/>
        <v>まとうだいその他</v>
      </c>
    </row>
    <row r="926" spans="2:10" ht="13.5">
      <c r="B926" s="126">
        <v>3322</v>
      </c>
      <c r="C926" s="4" t="s">
        <v>230</v>
      </c>
      <c r="D926" s="4">
        <v>2</v>
      </c>
      <c r="E926" s="4" t="str">
        <f t="shared" si="87"/>
        <v>生鮮</v>
      </c>
      <c r="F926" s="115" t="s">
        <v>639</v>
      </c>
      <c r="G926" s="4" t="s">
        <v>826</v>
      </c>
      <c r="H926" s="4">
        <v>9</v>
      </c>
      <c r="I926" s="136" t="str">
        <f aca="true" t="shared" si="90" ref="I926:I942">CONCATENATE(49226,B926,D926,F926,H926)</f>
        <v>4922633222009</v>
      </c>
      <c r="J926" s="15" t="str">
        <f t="shared" si="89"/>
        <v>かがみだい</v>
      </c>
    </row>
    <row r="927" spans="2:10" ht="13.5">
      <c r="B927" s="126">
        <v>3322</v>
      </c>
      <c r="C927" s="4" t="s">
        <v>230</v>
      </c>
      <c r="D927" s="4">
        <v>2</v>
      </c>
      <c r="E927" s="4" t="str">
        <f t="shared" si="87"/>
        <v>生鮮</v>
      </c>
      <c r="F927" s="115" t="s">
        <v>1046</v>
      </c>
      <c r="G927" s="4" t="s">
        <v>1047</v>
      </c>
      <c r="H927" s="4">
        <v>4</v>
      </c>
      <c r="I927" s="136" t="str">
        <f t="shared" si="90"/>
        <v>4922633222894</v>
      </c>
      <c r="J927" s="15" t="str">
        <f t="shared" si="89"/>
        <v>かがみだいその他</v>
      </c>
    </row>
    <row r="928" spans="2:10" ht="13.5">
      <c r="B928" s="316">
        <v>3323</v>
      </c>
      <c r="C928" s="21" t="s">
        <v>231</v>
      </c>
      <c r="D928" s="21">
        <v>2</v>
      </c>
      <c r="E928" s="4" t="str">
        <f t="shared" si="87"/>
        <v>生鮮</v>
      </c>
      <c r="F928" s="115" t="s">
        <v>639</v>
      </c>
      <c r="G928" s="4" t="s">
        <v>826</v>
      </c>
      <c r="H928" s="4">
        <v>8</v>
      </c>
      <c r="I928" s="136" t="str">
        <f t="shared" si="90"/>
        <v>4922633232008</v>
      </c>
      <c r="J928" s="15" t="str">
        <f t="shared" si="89"/>
        <v>しろまとう</v>
      </c>
    </row>
    <row r="929" spans="2:10" ht="13.5">
      <c r="B929" s="327">
        <v>3323</v>
      </c>
      <c r="C929" s="23" t="s">
        <v>231</v>
      </c>
      <c r="D929" s="23">
        <v>2</v>
      </c>
      <c r="E929" s="6" t="str">
        <f t="shared" si="87"/>
        <v>生鮮</v>
      </c>
      <c r="F929" s="120" t="s">
        <v>1046</v>
      </c>
      <c r="G929" s="6" t="s">
        <v>1047</v>
      </c>
      <c r="H929" s="6">
        <v>3</v>
      </c>
      <c r="I929" s="325" t="str">
        <f t="shared" si="90"/>
        <v>4922633232893</v>
      </c>
      <c r="J929" s="15" t="str">
        <f t="shared" si="89"/>
        <v>しろまとうその他</v>
      </c>
    </row>
    <row r="930" spans="2:10" ht="13.5">
      <c r="B930" s="127">
        <v>3360</v>
      </c>
      <c r="C930" s="2" t="s">
        <v>49</v>
      </c>
      <c r="D930" s="2"/>
      <c r="E930" s="2">
        <f t="shared" si="87"/>
      </c>
      <c r="F930" s="118"/>
      <c r="G930" s="2"/>
      <c r="H930" s="2"/>
      <c r="I930" s="135"/>
      <c r="J930" s="2"/>
    </row>
    <row r="931" spans="2:10" ht="13.5">
      <c r="B931" s="126">
        <v>3361</v>
      </c>
      <c r="C931" s="4" t="s">
        <v>49</v>
      </c>
      <c r="D931" s="4">
        <v>2</v>
      </c>
      <c r="E931" s="4" t="str">
        <f t="shared" si="87"/>
        <v>生鮮</v>
      </c>
      <c r="F931" s="115" t="s">
        <v>639</v>
      </c>
      <c r="G931" s="4" t="s">
        <v>826</v>
      </c>
      <c r="H931" s="4">
        <v>8</v>
      </c>
      <c r="I931" s="136" t="str">
        <f t="shared" si="90"/>
        <v>4922633612008</v>
      </c>
      <c r="J931" s="15" t="str">
        <f>CONCATENATE(IF(D931=2,"",E931),C931,IF(F931="00",,G931))</f>
        <v>むつ</v>
      </c>
    </row>
    <row r="932" spans="2:10" ht="13.5">
      <c r="B932" s="126">
        <v>3361</v>
      </c>
      <c r="C932" s="4" t="s">
        <v>49</v>
      </c>
      <c r="D932" s="4">
        <v>2</v>
      </c>
      <c r="E932" s="4" t="str">
        <f t="shared" si="87"/>
        <v>生鮮</v>
      </c>
      <c r="F932" s="115" t="s">
        <v>1046</v>
      </c>
      <c r="G932" s="4" t="s">
        <v>1047</v>
      </c>
      <c r="H932" s="4">
        <v>3</v>
      </c>
      <c r="I932" s="136" t="str">
        <f t="shared" si="90"/>
        <v>4922633612893</v>
      </c>
      <c r="J932" s="15" t="str">
        <f aca="true" t="shared" si="91" ref="J932:J940">CONCATENATE(IF(D932=2,"",E932),C932,IF(F932="00",,G932))</f>
        <v>むつその他</v>
      </c>
    </row>
    <row r="933" spans="2:10" ht="13.5">
      <c r="B933" s="126">
        <v>3362</v>
      </c>
      <c r="C933" s="4" t="s">
        <v>232</v>
      </c>
      <c r="D933" s="4">
        <v>2</v>
      </c>
      <c r="E933" s="4" t="str">
        <f t="shared" si="87"/>
        <v>生鮮</v>
      </c>
      <c r="F933" s="115" t="s">
        <v>639</v>
      </c>
      <c r="G933" s="4" t="s">
        <v>826</v>
      </c>
      <c r="H933" s="4">
        <v>7</v>
      </c>
      <c r="I933" s="136" t="str">
        <f t="shared" si="90"/>
        <v>4922633622007</v>
      </c>
      <c r="J933" s="15" t="str">
        <f t="shared" si="91"/>
        <v>くろむつ</v>
      </c>
    </row>
    <row r="934" spans="2:10" ht="13.5">
      <c r="B934" s="126">
        <v>3362</v>
      </c>
      <c r="C934" s="4" t="s">
        <v>232</v>
      </c>
      <c r="D934" s="4">
        <v>2</v>
      </c>
      <c r="E934" s="4" t="str">
        <f t="shared" si="87"/>
        <v>生鮮</v>
      </c>
      <c r="F934" s="115" t="s">
        <v>1046</v>
      </c>
      <c r="G934" s="4" t="s">
        <v>1047</v>
      </c>
      <c r="H934" s="4">
        <v>2</v>
      </c>
      <c r="I934" s="136" t="str">
        <f t="shared" si="90"/>
        <v>4922633622892</v>
      </c>
      <c r="J934" s="15" t="str">
        <f t="shared" si="91"/>
        <v>くろむつその他</v>
      </c>
    </row>
    <row r="935" spans="2:10" ht="13.5">
      <c r="B935" s="126">
        <v>3363</v>
      </c>
      <c r="C935" s="4" t="s">
        <v>233</v>
      </c>
      <c r="D935" s="4">
        <v>2</v>
      </c>
      <c r="E935" s="4" t="str">
        <f t="shared" si="87"/>
        <v>生鮮</v>
      </c>
      <c r="F935" s="115" t="s">
        <v>639</v>
      </c>
      <c r="G935" s="4" t="s">
        <v>826</v>
      </c>
      <c r="H935" s="4">
        <v>6</v>
      </c>
      <c r="I935" s="136" t="str">
        <f t="shared" si="90"/>
        <v>4922633632006</v>
      </c>
      <c r="J935" s="15" t="str">
        <f t="shared" si="91"/>
        <v>あかむつ</v>
      </c>
    </row>
    <row r="936" spans="2:10" ht="13.5">
      <c r="B936" s="126">
        <v>3363</v>
      </c>
      <c r="C936" s="4" t="s">
        <v>233</v>
      </c>
      <c r="D936" s="4">
        <v>2</v>
      </c>
      <c r="E936" s="4" t="str">
        <f t="shared" si="87"/>
        <v>生鮮</v>
      </c>
      <c r="F936" s="115" t="s">
        <v>1046</v>
      </c>
      <c r="G936" s="4" t="s">
        <v>1047</v>
      </c>
      <c r="H936" s="4">
        <v>1</v>
      </c>
      <c r="I936" s="136" t="str">
        <f t="shared" si="90"/>
        <v>4922633632891</v>
      </c>
      <c r="J936" s="15" t="str">
        <f t="shared" si="91"/>
        <v>あかむつその他</v>
      </c>
    </row>
    <row r="937" spans="2:10" ht="13.5">
      <c r="B937" s="126">
        <v>3364</v>
      </c>
      <c r="C937" s="4" t="s">
        <v>234</v>
      </c>
      <c r="D937" s="4">
        <v>2</v>
      </c>
      <c r="E937" s="4" t="str">
        <f t="shared" si="87"/>
        <v>生鮮</v>
      </c>
      <c r="F937" s="115" t="s">
        <v>639</v>
      </c>
      <c r="G937" s="4" t="s">
        <v>826</v>
      </c>
      <c r="H937" s="4">
        <v>5</v>
      </c>
      <c r="I937" s="136" t="str">
        <f t="shared" si="90"/>
        <v>4922633642005</v>
      </c>
      <c r="J937" s="15" t="str">
        <f t="shared" si="91"/>
        <v>メロ</v>
      </c>
    </row>
    <row r="938" spans="2:10" ht="13.5">
      <c r="B938" s="126">
        <v>3364</v>
      </c>
      <c r="C938" s="4" t="s">
        <v>234</v>
      </c>
      <c r="D938" s="4">
        <v>2</v>
      </c>
      <c r="E938" s="4" t="str">
        <f t="shared" si="87"/>
        <v>生鮮</v>
      </c>
      <c r="F938" s="115" t="s">
        <v>1046</v>
      </c>
      <c r="G938" s="4" t="s">
        <v>1047</v>
      </c>
      <c r="H938" s="4">
        <v>0</v>
      </c>
      <c r="I938" s="136" t="str">
        <f t="shared" si="90"/>
        <v>4922633642890</v>
      </c>
      <c r="J938" s="15" t="str">
        <f t="shared" si="91"/>
        <v>メロその他</v>
      </c>
    </row>
    <row r="939" spans="2:10" ht="13.5">
      <c r="B939" s="126">
        <v>3364</v>
      </c>
      <c r="C939" s="4" t="s">
        <v>234</v>
      </c>
      <c r="D939" s="4">
        <v>3</v>
      </c>
      <c r="E939" s="4" t="str">
        <f t="shared" si="87"/>
        <v>冷凍</v>
      </c>
      <c r="F939" s="115" t="s">
        <v>639</v>
      </c>
      <c r="G939" s="4" t="s">
        <v>826</v>
      </c>
      <c r="H939" s="4">
        <v>2</v>
      </c>
      <c r="I939" s="136" t="str">
        <f t="shared" si="90"/>
        <v>4922633643002</v>
      </c>
      <c r="J939" s="15" t="str">
        <f t="shared" si="91"/>
        <v>冷凍メロ</v>
      </c>
    </row>
    <row r="940" spans="2:10" ht="13.5">
      <c r="B940" s="130">
        <v>3364</v>
      </c>
      <c r="C940" s="6" t="s">
        <v>234</v>
      </c>
      <c r="D940" s="6">
        <v>3</v>
      </c>
      <c r="E940" s="6" t="str">
        <f t="shared" si="87"/>
        <v>冷凍</v>
      </c>
      <c r="F940" s="120" t="s">
        <v>1046</v>
      </c>
      <c r="G940" s="6" t="s">
        <v>1047</v>
      </c>
      <c r="H940" s="6">
        <v>7</v>
      </c>
      <c r="I940" s="325" t="str">
        <f t="shared" si="90"/>
        <v>4922633643897</v>
      </c>
      <c r="J940" s="15" t="str">
        <f t="shared" si="91"/>
        <v>冷凍メロその他</v>
      </c>
    </row>
    <row r="941" spans="2:10" ht="13.5">
      <c r="B941" s="127">
        <v>3400</v>
      </c>
      <c r="C941" s="2" t="s">
        <v>50</v>
      </c>
      <c r="D941" s="2"/>
      <c r="E941" s="2">
        <f t="shared" si="87"/>
      </c>
      <c r="F941" s="118"/>
      <c r="G941" s="2"/>
      <c r="H941" s="2"/>
      <c r="I941" s="135"/>
      <c r="J941" s="2"/>
    </row>
    <row r="942" spans="2:10" ht="13.5">
      <c r="B942" s="126">
        <v>3401</v>
      </c>
      <c r="C942" s="4" t="s">
        <v>235</v>
      </c>
      <c r="D942" s="4">
        <v>2</v>
      </c>
      <c r="E942" s="4" t="str">
        <f t="shared" si="87"/>
        <v>生鮮</v>
      </c>
      <c r="F942" s="115" t="s">
        <v>639</v>
      </c>
      <c r="G942" s="4" t="s">
        <v>826</v>
      </c>
      <c r="H942" s="4">
        <v>5</v>
      </c>
      <c r="I942" s="136" t="str">
        <f t="shared" si="90"/>
        <v>4922634012005</v>
      </c>
      <c r="J942" s="15" t="str">
        <f>CONCATENATE(IF(D942=2,"",E942),C942,IF(F942="00",,G942))</f>
        <v>まふぐ</v>
      </c>
    </row>
    <row r="943" spans="2:10" ht="13.5">
      <c r="B943" s="126">
        <v>3401</v>
      </c>
      <c r="C943" s="4" t="s">
        <v>235</v>
      </c>
      <c r="D943" s="4">
        <v>2</v>
      </c>
      <c r="E943" s="4" t="str">
        <f t="shared" si="87"/>
        <v>生鮮</v>
      </c>
      <c r="F943" s="115" t="s">
        <v>830</v>
      </c>
      <c r="G943" s="4" t="s">
        <v>828</v>
      </c>
      <c r="H943" s="4">
        <v>9</v>
      </c>
      <c r="I943" s="136" t="str">
        <f aca="true" t="shared" si="92" ref="I943:I1022">CONCATENATE(49226,B943,D943,F943,H943)</f>
        <v>4922634012029</v>
      </c>
      <c r="J943" s="15" t="str">
        <f aca="true" t="shared" si="93" ref="J943:J991">CONCATENATE(IF(D943=2,"",E943),C943,IF(F943="00",,G943))</f>
        <v>まふぐドレス/無頭</v>
      </c>
    </row>
    <row r="944" spans="2:10" ht="13.5">
      <c r="B944" s="126">
        <v>3401</v>
      </c>
      <c r="C944" s="4" t="s">
        <v>235</v>
      </c>
      <c r="D944" s="4">
        <v>2</v>
      </c>
      <c r="E944" s="4" t="str">
        <f t="shared" si="87"/>
        <v>生鮮</v>
      </c>
      <c r="F944" s="115" t="s">
        <v>829</v>
      </c>
      <c r="G944" s="4" t="s">
        <v>819</v>
      </c>
      <c r="H944" s="4">
        <v>2</v>
      </c>
      <c r="I944" s="136" t="str">
        <f t="shared" si="92"/>
        <v>4922634012722</v>
      </c>
      <c r="J944" s="15" t="str">
        <f t="shared" si="93"/>
        <v>まふぐ白子</v>
      </c>
    </row>
    <row r="945" spans="2:10" ht="13.5">
      <c r="B945" s="126">
        <v>3401</v>
      </c>
      <c r="C945" s="4" t="s">
        <v>235</v>
      </c>
      <c r="D945" s="4">
        <v>2</v>
      </c>
      <c r="E945" s="4" t="str">
        <f t="shared" si="87"/>
        <v>生鮮</v>
      </c>
      <c r="F945" s="115" t="s">
        <v>823</v>
      </c>
      <c r="G945" s="4" t="s">
        <v>820</v>
      </c>
      <c r="H945" s="4">
        <v>9</v>
      </c>
      <c r="I945" s="136" t="str">
        <f>CONCATENATE(49226,B945,D945,F945,H945)</f>
        <v>4922634012739</v>
      </c>
      <c r="J945" s="15" t="str">
        <f t="shared" si="93"/>
        <v>まふぐ正肉</v>
      </c>
    </row>
    <row r="946" spans="2:10" ht="13.5">
      <c r="B946" s="126">
        <v>3401</v>
      </c>
      <c r="C946" s="4" t="s">
        <v>235</v>
      </c>
      <c r="D946" s="4">
        <v>2</v>
      </c>
      <c r="E946" s="4" t="str">
        <f t="shared" si="87"/>
        <v>生鮮</v>
      </c>
      <c r="F946" s="115" t="s">
        <v>1046</v>
      </c>
      <c r="G946" s="4" t="s">
        <v>1047</v>
      </c>
      <c r="H946" s="4">
        <v>0</v>
      </c>
      <c r="I946" s="136" t="str">
        <f t="shared" si="92"/>
        <v>4922634012890</v>
      </c>
      <c r="J946" s="15" t="str">
        <f t="shared" si="93"/>
        <v>まふぐその他</v>
      </c>
    </row>
    <row r="947" spans="2:10" ht="13.5">
      <c r="B947" s="126">
        <v>3402</v>
      </c>
      <c r="C947" s="4" t="s">
        <v>236</v>
      </c>
      <c r="D947" s="4">
        <v>2</v>
      </c>
      <c r="E947" s="4" t="str">
        <f t="shared" si="87"/>
        <v>生鮮</v>
      </c>
      <c r="F947" s="115" t="s">
        <v>639</v>
      </c>
      <c r="G947" s="4" t="s">
        <v>826</v>
      </c>
      <c r="H947" s="4">
        <v>4</v>
      </c>
      <c r="I947" s="136" t="str">
        <f>CONCATENATE(49226,B947,D947,F947,H947)</f>
        <v>4922634022004</v>
      </c>
      <c r="J947" s="15" t="str">
        <f t="shared" si="93"/>
        <v>からすふぐ</v>
      </c>
    </row>
    <row r="948" spans="2:10" ht="13.5">
      <c r="B948" s="126">
        <v>3402</v>
      </c>
      <c r="C948" s="4" t="s">
        <v>236</v>
      </c>
      <c r="D948" s="4">
        <v>2</v>
      </c>
      <c r="E948" s="4" t="str">
        <f t="shared" si="87"/>
        <v>生鮮</v>
      </c>
      <c r="F948" s="115" t="s">
        <v>1046</v>
      </c>
      <c r="G948" s="4" t="s">
        <v>1047</v>
      </c>
      <c r="H948" s="4">
        <v>9</v>
      </c>
      <c r="I948" s="136" t="str">
        <f t="shared" si="92"/>
        <v>4922634022899</v>
      </c>
      <c r="J948" s="15" t="str">
        <f t="shared" si="93"/>
        <v>からすふぐその他</v>
      </c>
    </row>
    <row r="949" spans="2:10" ht="13.5">
      <c r="B949" s="126">
        <v>3403</v>
      </c>
      <c r="C949" s="4" t="s">
        <v>237</v>
      </c>
      <c r="D949" s="4">
        <v>2</v>
      </c>
      <c r="E949" s="4" t="str">
        <f t="shared" si="87"/>
        <v>生鮮</v>
      </c>
      <c r="F949" s="115" t="s">
        <v>639</v>
      </c>
      <c r="G949" s="4" t="s">
        <v>826</v>
      </c>
      <c r="H949" s="4">
        <v>3</v>
      </c>
      <c r="I949" s="136" t="str">
        <f>CONCATENATE(49226,B949,D949,F949,H949)</f>
        <v>4922634032003</v>
      </c>
      <c r="J949" s="15" t="str">
        <f t="shared" si="93"/>
        <v>ごまふぐ</v>
      </c>
    </row>
    <row r="950" spans="2:10" ht="13.5">
      <c r="B950" s="126">
        <v>3403</v>
      </c>
      <c r="C950" s="4" t="s">
        <v>237</v>
      </c>
      <c r="D950" s="4">
        <v>2</v>
      </c>
      <c r="E950" s="4" t="str">
        <f t="shared" si="87"/>
        <v>生鮮</v>
      </c>
      <c r="F950" s="115" t="s">
        <v>1046</v>
      </c>
      <c r="G950" s="4" t="s">
        <v>1047</v>
      </c>
      <c r="H950" s="4">
        <v>8</v>
      </c>
      <c r="I950" s="136" t="str">
        <f t="shared" si="92"/>
        <v>4922634032898</v>
      </c>
      <c r="J950" s="15" t="str">
        <f t="shared" si="93"/>
        <v>ごまふぐその他</v>
      </c>
    </row>
    <row r="951" spans="2:10" ht="13.5">
      <c r="B951" s="126">
        <v>3404</v>
      </c>
      <c r="C951" s="4" t="s">
        <v>238</v>
      </c>
      <c r="D951" s="4">
        <v>2</v>
      </c>
      <c r="E951" s="4" t="str">
        <f t="shared" si="87"/>
        <v>生鮮</v>
      </c>
      <c r="F951" s="115" t="s">
        <v>639</v>
      </c>
      <c r="G951" s="4" t="s">
        <v>826</v>
      </c>
      <c r="H951" s="4">
        <v>2</v>
      </c>
      <c r="I951" s="136" t="str">
        <f>CONCATENATE(49226,B951,D951,F951,H951)</f>
        <v>4922634042002</v>
      </c>
      <c r="J951" s="15" t="str">
        <f t="shared" si="93"/>
        <v>さばふぐ</v>
      </c>
    </row>
    <row r="952" spans="2:10" ht="13.5">
      <c r="B952" s="126">
        <v>3404</v>
      </c>
      <c r="C952" s="4" t="s">
        <v>238</v>
      </c>
      <c r="D952" s="4">
        <v>2</v>
      </c>
      <c r="E952" s="4" t="str">
        <f t="shared" si="87"/>
        <v>生鮮</v>
      </c>
      <c r="F952" s="115" t="s">
        <v>830</v>
      </c>
      <c r="G952" s="4" t="s">
        <v>828</v>
      </c>
      <c r="H952" s="4">
        <v>6</v>
      </c>
      <c r="I952" s="136" t="str">
        <f t="shared" si="92"/>
        <v>4922634042026</v>
      </c>
      <c r="J952" s="15" t="str">
        <f t="shared" si="93"/>
        <v>さばふぐドレス/無頭</v>
      </c>
    </row>
    <row r="953" spans="2:10" ht="13.5">
      <c r="B953" s="126">
        <v>3404</v>
      </c>
      <c r="C953" s="4" t="s">
        <v>238</v>
      </c>
      <c r="D953" s="4">
        <v>2</v>
      </c>
      <c r="E953" s="4" t="str">
        <f t="shared" si="87"/>
        <v>生鮮</v>
      </c>
      <c r="F953" s="115" t="s">
        <v>829</v>
      </c>
      <c r="G953" s="4" t="s">
        <v>819</v>
      </c>
      <c r="H953" s="4">
        <v>9</v>
      </c>
      <c r="I953" s="136" t="str">
        <f t="shared" si="92"/>
        <v>4922634042729</v>
      </c>
      <c r="J953" s="15" t="str">
        <f t="shared" si="93"/>
        <v>さばふぐ白子</v>
      </c>
    </row>
    <row r="954" spans="2:10" ht="13.5">
      <c r="B954" s="126">
        <v>3404</v>
      </c>
      <c r="C954" s="4" t="s">
        <v>238</v>
      </c>
      <c r="D954" s="4">
        <v>2</v>
      </c>
      <c r="E954" s="4" t="str">
        <f t="shared" si="87"/>
        <v>生鮮</v>
      </c>
      <c r="F954" s="115" t="s">
        <v>823</v>
      </c>
      <c r="G954" s="4" t="s">
        <v>820</v>
      </c>
      <c r="H954" s="4">
        <v>6</v>
      </c>
      <c r="I954" s="136" t="str">
        <f>CONCATENATE(49226,B954,D954,F954,H954)</f>
        <v>4922634042736</v>
      </c>
      <c r="J954" s="15" t="str">
        <f t="shared" si="93"/>
        <v>さばふぐ正肉</v>
      </c>
    </row>
    <row r="955" spans="2:10" ht="13.5">
      <c r="B955" s="126">
        <v>3404</v>
      </c>
      <c r="C955" s="4" t="s">
        <v>238</v>
      </c>
      <c r="D955" s="4">
        <v>2</v>
      </c>
      <c r="E955" s="4" t="str">
        <f t="shared" si="87"/>
        <v>生鮮</v>
      </c>
      <c r="F955" s="115" t="s">
        <v>1046</v>
      </c>
      <c r="G955" s="4" t="s">
        <v>1047</v>
      </c>
      <c r="H955" s="4">
        <v>7</v>
      </c>
      <c r="I955" s="136" t="str">
        <f t="shared" si="92"/>
        <v>4922634042897</v>
      </c>
      <c r="J955" s="15" t="str">
        <f t="shared" si="93"/>
        <v>さばふぐその他</v>
      </c>
    </row>
    <row r="956" spans="2:10" ht="13.5">
      <c r="B956" s="126">
        <v>3405</v>
      </c>
      <c r="C956" s="4" t="s">
        <v>239</v>
      </c>
      <c r="D956" s="4">
        <v>2</v>
      </c>
      <c r="E956" s="4" t="str">
        <f t="shared" si="87"/>
        <v>生鮮</v>
      </c>
      <c r="F956" s="115" t="s">
        <v>639</v>
      </c>
      <c r="G956" s="4" t="s">
        <v>826</v>
      </c>
      <c r="H956" s="4">
        <v>1</v>
      </c>
      <c r="I956" s="136" t="str">
        <f>CONCATENATE(49226,B956,D956,F956,H956)</f>
        <v>4922634052001</v>
      </c>
      <c r="J956" s="15" t="str">
        <f t="shared" si="93"/>
        <v>しまふぐ</v>
      </c>
    </row>
    <row r="957" spans="2:10" ht="13.5">
      <c r="B957" s="126">
        <v>3405</v>
      </c>
      <c r="C957" s="4" t="s">
        <v>239</v>
      </c>
      <c r="D957" s="4">
        <v>2</v>
      </c>
      <c r="E957" s="4" t="str">
        <f t="shared" si="87"/>
        <v>生鮮</v>
      </c>
      <c r="F957" s="115" t="s">
        <v>1046</v>
      </c>
      <c r="G957" s="4" t="s">
        <v>1047</v>
      </c>
      <c r="H957" s="4">
        <v>6</v>
      </c>
      <c r="I957" s="136" t="str">
        <f t="shared" si="92"/>
        <v>4922634052896</v>
      </c>
      <c r="J957" s="15" t="str">
        <f t="shared" si="93"/>
        <v>しまふぐその他</v>
      </c>
    </row>
    <row r="958" spans="2:10" ht="13.5">
      <c r="B958" s="126">
        <v>3406</v>
      </c>
      <c r="C958" s="4" t="s">
        <v>240</v>
      </c>
      <c r="D958" s="4">
        <v>2</v>
      </c>
      <c r="E958" s="4" t="str">
        <f t="shared" si="87"/>
        <v>生鮮</v>
      </c>
      <c r="F958" s="115" t="s">
        <v>639</v>
      </c>
      <c r="G958" s="4" t="s">
        <v>826</v>
      </c>
      <c r="H958" s="4">
        <v>0</v>
      </c>
      <c r="I958" s="136" t="str">
        <f>CONCATENATE(49226,B958,D958,F958,H958)</f>
        <v>4922634062000</v>
      </c>
      <c r="J958" s="15" t="str">
        <f t="shared" si="93"/>
        <v>しょうさいふぐ</v>
      </c>
    </row>
    <row r="959" spans="2:10" ht="13.5">
      <c r="B959" s="126">
        <v>3406</v>
      </c>
      <c r="C959" s="4" t="s">
        <v>240</v>
      </c>
      <c r="D959" s="4">
        <v>2</v>
      </c>
      <c r="E959" s="4" t="str">
        <f t="shared" si="87"/>
        <v>生鮮</v>
      </c>
      <c r="F959" s="115" t="s">
        <v>1046</v>
      </c>
      <c r="G959" s="4" t="s">
        <v>1047</v>
      </c>
      <c r="H959" s="4">
        <v>5</v>
      </c>
      <c r="I959" s="136" t="str">
        <f t="shared" si="92"/>
        <v>4922634062895</v>
      </c>
      <c r="J959" s="15" t="str">
        <f t="shared" si="93"/>
        <v>しょうさいふぐその他</v>
      </c>
    </row>
    <row r="960" spans="2:10" ht="13.5">
      <c r="B960" s="126">
        <v>3407</v>
      </c>
      <c r="C960" s="4" t="s">
        <v>241</v>
      </c>
      <c r="D960" s="4">
        <v>1</v>
      </c>
      <c r="E960" s="4" t="str">
        <f t="shared" si="87"/>
        <v>活</v>
      </c>
      <c r="F960" s="115" t="s">
        <v>639</v>
      </c>
      <c r="G960" s="4" t="s">
        <v>826</v>
      </c>
      <c r="H960" s="4">
        <v>2</v>
      </c>
      <c r="I960" s="136" t="str">
        <f>CONCATENATE(49226,B960,D960,F960,H960)</f>
        <v>4922634071002</v>
      </c>
      <c r="J960" s="15" t="str">
        <f t="shared" si="93"/>
        <v>活とらふぐ</v>
      </c>
    </row>
    <row r="961" spans="2:10" ht="13.5">
      <c r="B961" s="126">
        <v>3407</v>
      </c>
      <c r="C961" s="4" t="s">
        <v>241</v>
      </c>
      <c r="D961" s="4">
        <v>1</v>
      </c>
      <c r="E961" s="4" t="str">
        <f t="shared" si="87"/>
        <v>活</v>
      </c>
      <c r="F961" s="115" t="s">
        <v>829</v>
      </c>
      <c r="G961" s="4" t="s">
        <v>819</v>
      </c>
      <c r="H961" s="4">
        <v>9</v>
      </c>
      <c r="I961" s="136" t="str">
        <f t="shared" si="92"/>
        <v>4922634071729</v>
      </c>
      <c r="J961" s="15" t="str">
        <f t="shared" si="93"/>
        <v>活とらふぐ白子</v>
      </c>
    </row>
    <row r="962" spans="2:10" ht="13.5">
      <c r="B962" s="126">
        <v>3407</v>
      </c>
      <c r="C962" s="4" t="s">
        <v>241</v>
      </c>
      <c r="D962" s="4">
        <v>1</v>
      </c>
      <c r="E962" s="4" t="str">
        <f t="shared" si="87"/>
        <v>活</v>
      </c>
      <c r="F962" s="115" t="s">
        <v>823</v>
      </c>
      <c r="G962" s="4" t="s">
        <v>820</v>
      </c>
      <c r="H962" s="4">
        <v>6</v>
      </c>
      <c r="I962" s="136" t="str">
        <f>CONCATENATE(49226,B962,D962,F962,H962)</f>
        <v>4922634071736</v>
      </c>
      <c r="J962" s="15" t="str">
        <f t="shared" si="93"/>
        <v>活とらふぐ正肉</v>
      </c>
    </row>
    <row r="963" spans="2:10" ht="13.5">
      <c r="B963" s="126">
        <v>3407</v>
      </c>
      <c r="C963" s="4" t="s">
        <v>241</v>
      </c>
      <c r="D963" s="4">
        <v>1</v>
      </c>
      <c r="E963" s="4" t="str">
        <f t="shared" si="87"/>
        <v>活</v>
      </c>
      <c r="F963" s="115" t="s">
        <v>1046</v>
      </c>
      <c r="G963" s="4" t="s">
        <v>1047</v>
      </c>
      <c r="H963" s="4">
        <v>7</v>
      </c>
      <c r="I963" s="136" t="str">
        <f t="shared" si="92"/>
        <v>4922634071897</v>
      </c>
      <c r="J963" s="15" t="str">
        <f t="shared" si="93"/>
        <v>活とらふぐその他</v>
      </c>
    </row>
    <row r="964" spans="2:10" ht="13.5">
      <c r="B964" s="126">
        <v>3407</v>
      </c>
      <c r="C964" s="4" t="s">
        <v>241</v>
      </c>
      <c r="D964" s="4">
        <v>2</v>
      </c>
      <c r="E964" s="4" t="str">
        <f t="shared" si="87"/>
        <v>生鮮</v>
      </c>
      <c r="F964" s="115" t="s">
        <v>639</v>
      </c>
      <c r="G964" s="4" t="s">
        <v>826</v>
      </c>
      <c r="H964" s="4">
        <v>9</v>
      </c>
      <c r="I964" s="136" t="str">
        <f t="shared" si="92"/>
        <v>4922634072009</v>
      </c>
      <c r="J964" s="15" t="str">
        <f t="shared" si="93"/>
        <v>とらふぐ</v>
      </c>
    </row>
    <row r="965" spans="2:10" ht="13.5">
      <c r="B965" s="126">
        <v>3407</v>
      </c>
      <c r="C965" s="4" t="s">
        <v>241</v>
      </c>
      <c r="D965" s="4">
        <v>2</v>
      </c>
      <c r="E965" s="4" t="str">
        <f t="shared" si="87"/>
        <v>生鮮</v>
      </c>
      <c r="F965" s="115" t="s">
        <v>829</v>
      </c>
      <c r="G965" s="4" t="s">
        <v>819</v>
      </c>
      <c r="H965" s="4">
        <v>6</v>
      </c>
      <c r="I965" s="136" t="str">
        <f t="shared" si="92"/>
        <v>4922634072726</v>
      </c>
      <c r="J965" s="15" t="str">
        <f t="shared" si="93"/>
        <v>とらふぐ白子</v>
      </c>
    </row>
    <row r="966" spans="2:10" ht="13.5">
      <c r="B966" s="126">
        <v>3407</v>
      </c>
      <c r="C966" s="4" t="s">
        <v>241</v>
      </c>
      <c r="D966" s="4">
        <v>2</v>
      </c>
      <c r="E966" s="4" t="str">
        <f t="shared" si="87"/>
        <v>生鮮</v>
      </c>
      <c r="F966" s="115" t="s">
        <v>823</v>
      </c>
      <c r="G966" s="4" t="s">
        <v>820</v>
      </c>
      <c r="H966" s="4">
        <v>3</v>
      </c>
      <c r="I966" s="136" t="str">
        <f t="shared" si="92"/>
        <v>4922634072733</v>
      </c>
      <c r="J966" s="15" t="str">
        <f t="shared" si="93"/>
        <v>とらふぐ正肉</v>
      </c>
    </row>
    <row r="967" spans="2:10" ht="13.5">
      <c r="B967" s="126">
        <v>3407</v>
      </c>
      <c r="C967" s="4" t="s">
        <v>241</v>
      </c>
      <c r="D967" s="4">
        <v>2</v>
      </c>
      <c r="E967" s="4" t="str">
        <f t="shared" si="87"/>
        <v>生鮮</v>
      </c>
      <c r="F967" s="115" t="s">
        <v>1046</v>
      </c>
      <c r="G967" s="4" t="s">
        <v>1047</v>
      </c>
      <c r="H967" s="4">
        <v>4</v>
      </c>
      <c r="I967" s="136" t="str">
        <f>CONCATENATE(49226,B967,D967,F967,H967)</f>
        <v>4922634072894</v>
      </c>
      <c r="J967" s="15" t="str">
        <f t="shared" si="93"/>
        <v>とらふぐその他</v>
      </c>
    </row>
    <row r="968" spans="2:10" ht="13.5">
      <c r="B968" s="126">
        <v>3407</v>
      </c>
      <c r="C968" s="4" t="s">
        <v>241</v>
      </c>
      <c r="D968" s="4">
        <v>3</v>
      </c>
      <c r="E968" s="4" t="str">
        <f t="shared" si="87"/>
        <v>冷凍</v>
      </c>
      <c r="F968" s="115" t="s">
        <v>639</v>
      </c>
      <c r="G968" s="4" t="s">
        <v>826</v>
      </c>
      <c r="H968" s="4">
        <v>6</v>
      </c>
      <c r="I968" s="136" t="str">
        <f>CONCATENATE(49226,B968,D968,F968,H968)</f>
        <v>4922634073006</v>
      </c>
      <c r="J968" s="15" t="str">
        <f t="shared" si="93"/>
        <v>冷凍とらふぐ</v>
      </c>
    </row>
    <row r="969" spans="2:10" ht="13.5">
      <c r="B969" s="126">
        <v>3407</v>
      </c>
      <c r="C969" s="4" t="s">
        <v>241</v>
      </c>
      <c r="D969" s="4">
        <v>3</v>
      </c>
      <c r="E969" s="4" t="str">
        <f t="shared" si="87"/>
        <v>冷凍</v>
      </c>
      <c r="F969" s="115" t="s">
        <v>829</v>
      </c>
      <c r="G969" s="4" t="s">
        <v>819</v>
      </c>
      <c r="H969" s="4">
        <v>3</v>
      </c>
      <c r="I969" s="136" t="str">
        <f t="shared" si="92"/>
        <v>4922634073723</v>
      </c>
      <c r="J969" s="15" t="str">
        <f t="shared" si="93"/>
        <v>冷凍とらふぐ白子</v>
      </c>
    </row>
    <row r="970" spans="2:10" ht="13.5">
      <c r="B970" s="126">
        <v>3407</v>
      </c>
      <c r="C970" s="4" t="s">
        <v>241</v>
      </c>
      <c r="D970" s="4">
        <v>3</v>
      </c>
      <c r="E970" s="4" t="str">
        <f t="shared" si="87"/>
        <v>冷凍</v>
      </c>
      <c r="F970" s="115" t="s">
        <v>823</v>
      </c>
      <c r="G970" s="4" t="s">
        <v>820</v>
      </c>
      <c r="H970" s="4">
        <v>0</v>
      </c>
      <c r="I970" s="136" t="str">
        <f t="shared" si="92"/>
        <v>4922634073730</v>
      </c>
      <c r="J970" s="15" t="str">
        <f t="shared" si="93"/>
        <v>冷凍とらふぐ正肉</v>
      </c>
    </row>
    <row r="971" spans="2:10" ht="13.5">
      <c r="B971" s="126">
        <v>3407</v>
      </c>
      <c r="C971" s="4" t="s">
        <v>241</v>
      </c>
      <c r="D971" s="4">
        <v>3</v>
      </c>
      <c r="E971" s="4" t="str">
        <f t="shared" si="87"/>
        <v>冷凍</v>
      </c>
      <c r="F971" s="115" t="s">
        <v>1046</v>
      </c>
      <c r="G971" s="4" t="s">
        <v>1047</v>
      </c>
      <c r="H971" s="4">
        <v>1</v>
      </c>
      <c r="I971" s="136" t="str">
        <f t="shared" si="92"/>
        <v>4922634073891</v>
      </c>
      <c r="J971" s="15" t="str">
        <f t="shared" si="93"/>
        <v>冷凍とらふぐその他</v>
      </c>
    </row>
    <row r="972" spans="2:10" ht="13.5">
      <c r="B972" s="126">
        <v>3408</v>
      </c>
      <c r="C972" s="4" t="s">
        <v>242</v>
      </c>
      <c r="D972" s="4">
        <v>1</v>
      </c>
      <c r="E972" s="4" t="str">
        <f t="shared" si="87"/>
        <v>活</v>
      </c>
      <c r="F972" s="115" t="s">
        <v>639</v>
      </c>
      <c r="G972" s="4" t="s">
        <v>826</v>
      </c>
      <c r="H972" s="4">
        <v>1</v>
      </c>
      <c r="I972" s="136" t="str">
        <f>CONCATENATE(49226,B972,D972,F972,H972)</f>
        <v>4922634081001</v>
      </c>
      <c r="J972" s="15" t="str">
        <f t="shared" si="93"/>
        <v>活とらふぐ（養殖）</v>
      </c>
    </row>
    <row r="973" spans="2:10" ht="13.5">
      <c r="B973" s="126">
        <v>3408</v>
      </c>
      <c r="C973" s="4" t="s">
        <v>242</v>
      </c>
      <c r="D973" s="4">
        <v>1</v>
      </c>
      <c r="E973" s="4" t="str">
        <f t="shared" si="87"/>
        <v>活</v>
      </c>
      <c r="F973" s="115" t="s">
        <v>830</v>
      </c>
      <c r="G973" s="4" t="s">
        <v>828</v>
      </c>
      <c r="H973" s="4">
        <v>5</v>
      </c>
      <c r="I973" s="136" t="str">
        <f t="shared" si="92"/>
        <v>4922634081025</v>
      </c>
      <c r="J973" s="15" t="str">
        <f t="shared" si="93"/>
        <v>活とらふぐ（養殖）ドレス/無頭</v>
      </c>
    </row>
    <row r="974" spans="2:10" ht="13.5">
      <c r="B974" s="126">
        <v>3408</v>
      </c>
      <c r="C974" s="4" t="s">
        <v>242</v>
      </c>
      <c r="D974" s="4">
        <v>1</v>
      </c>
      <c r="E974" s="4" t="str">
        <f t="shared" si="87"/>
        <v>活</v>
      </c>
      <c r="F974" s="115" t="s">
        <v>829</v>
      </c>
      <c r="G974" s="4" t="s">
        <v>819</v>
      </c>
      <c r="H974" s="4">
        <v>8</v>
      </c>
      <c r="I974" s="136" t="str">
        <f t="shared" si="92"/>
        <v>4922634081728</v>
      </c>
      <c r="J974" s="15" t="str">
        <f t="shared" si="93"/>
        <v>活とらふぐ（養殖）白子</v>
      </c>
    </row>
    <row r="975" spans="2:10" ht="13.5">
      <c r="B975" s="126">
        <v>3408</v>
      </c>
      <c r="C975" s="4" t="s">
        <v>242</v>
      </c>
      <c r="D975" s="4">
        <v>1</v>
      </c>
      <c r="E975" s="4" t="str">
        <f t="shared" si="87"/>
        <v>活</v>
      </c>
      <c r="F975" s="115" t="s">
        <v>823</v>
      </c>
      <c r="G975" s="4" t="s">
        <v>820</v>
      </c>
      <c r="H975" s="4">
        <v>5</v>
      </c>
      <c r="I975" s="136" t="str">
        <f>CONCATENATE(49226,B975,D975,F975,H975)</f>
        <v>4922634081735</v>
      </c>
      <c r="J975" s="15" t="str">
        <f t="shared" si="93"/>
        <v>活とらふぐ（養殖）正肉</v>
      </c>
    </row>
    <row r="976" spans="2:10" ht="13.5">
      <c r="B976" s="126">
        <v>3408</v>
      </c>
      <c r="C976" s="4" t="s">
        <v>242</v>
      </c>
      <c r="D976" s="4">
        <v>1</v>
      </c>
      <c r="E976" s="4" t="str">
        <f t="shared" si="87"/>
        <v>活</v>
      </c>
      <c r="F976" s="115" t="s">
        <v>1046</v>
      </c>
      <c r="G976" s="4" t="s">
        <v>1047</v>
      </c>
      <c r="H976" s="4">
        <v>6</v>
      </c>
      <c r="I976" s="136" t="str">
        <f t="shared" si="92"/>
        <v>4922634081896</v>
      </c>
      <c r="J976" s="15" t="str">
        <f t="shared" si="93"/>
        <v>活とらふぐ（養殖）その他</v>
      </c>
    </row>
    <row r="977" spans="2:10" ht="13.5">
      <c r="B977" s="126">
        <v>3408</v>
      </c>
      <c r="C977" s="4" t="s">
        <v>242</v>
      </c>
      <c r="D977" s="4">
        <v>2</v>
      </c>
      <c r="E977" s="4" t="str">
        <f t="shared" si="87"/>
        <v>生鮮</v>
      </c>
      <c r="F977" s="115" t="s">
        <v>639</v>
      </c>
      <c r="G977" s="4" t="s">
        <v>826</v>
      </c>
      <c r="H977" s="4">
        <v>8</v>
      </c>
      <c r="I977" s="136" t="str">
        <f t="shared" si="92"/>
        <v>4922634082008</v>
      </c>
      <c r="J977" s="15" t="str">
        <f t="shared" si="93"/>
        <v>とらふぐ（養殖）</v>
      </c>
    </row>
    <row r="978" spans="2:10" ht="13.5">
      <c r="B978" s="126">
        <v>3408</v>
      </c>
      <c r="C978" s="4" t="s">
        <v>242</v>
      </c>
      <c r="D978" s="4">
        <v>2</v>
      </c>
      <c r="E978" s="4" t="str">
        <f t="shared" si="87"/>
        <v>生鮮</v>
      </c>
      <c r="F978" s="115" t="s">
        <v>830</v>
      </c>
      <c r="G978" s="4" t="s">
        <v>828</v>
      </c>
      <c r="H978" s="4">
        <v>2</v>
      </c>
      <c r="I978" s="136" t="str">
        <f t="shared" si="92"/>
        <v>4922634082022</v>
      </c>
      <c r="J978" s="15" t="str">
        <f t="shared" si="93"/>
        <v>とらふぐ（養殖）ドレス/無頭</v>
      </c>
    </row>
    <row r="979" spans="2:10" ht="13.5">
      <c r="B979" s="126">
        <v>3408</v>
      </c>
      <c r="C979" s="4" t="s">
        <v>242</v>
      </c>
      <c r="D979" s="4">
        <v>2</v>
      </c>
      <c r="E979" s="4" t="str">
        <f t="shared" si="87"/>
        <v>生鮮</v>
      </c>
      <c r="F979" s="115" t="s">
        <v>829</v>
      </c>
      <c r="G979" s="4" t="s">
        <v>819</v>
      </c>
      <c r="H979" s="4">
        <v>5</v>
      </c>
      <c r="I979" s="136" t="str">
        <f t="shared" si="92"/>
        <v>4922634082725</v>
      </c>
      <c r="J979" s="15" t="str">
        <f t="shared" si="93"/>
        <v>とらふぐ（養殖）白子</v>
      </c>
    </row>
    <row r="980" spans="2:10" ht="13.5">
      <c r="B980" s="126">
        <v>3408</v>
      </c>
      <c r="C980" s="4" t="s">
        <v>242</v>
      </c>
      <c r="D980" s="4">
        <v>2</v>
      </c>
      <c r="E980" s="4" t="str">
        <f t="shared" si="87"/>
        <v>生鮮</v>
      </c>
      <c r="F980" s="115" t="s">
        <v>823</v>
      </c>
      <c r="G980" s="4" t="s">
        <v>820</v>
      </c>
      <c r="H980" s="4">
        <v>2</v>
      </c>
      <c r="I980" s="136" t="str">
        <f>CONCATENATE(49226,B980,D980,F980,H980)</f>
        <v>4922634082732</v>
      </c>
      <c r="J980" s="15" t="str">
        <f t="shared" si="93"/>
        <v>とらふぐ（養殖）正肉</v>
      </c>
    </row>
    <row r="981" spans="2:10" ht="13.5">
      <c r="B981" s="126">
        <v>3408</v>
      </c>
      <c r="C981" s="4" t="s">
        <v>242</v>
      </c>
      <c r="D981" s="4">
        <v>2</v>
      </c>
      <c r="E981" s="4" t="str">
        <f t="shared" si="87"/>
        <v>生鮮</v>
      </c>
      <c r="F981" s="115" t="s">
        <v>1046</v>
      </c>
      <c r="G981" s="4" t="s">
        <v>1047</v>
      </c>
      <c r="H981" s="4">
        <v>3</v>
      </c>
      <c r="I981" s="136" t="str">
        <f t="shared" si="92"/>
        <v>4922634082893</v>
      </c>
      <c r="J981" s="15" t="str">
        <f t="shared" si="93"/>
        <v>とらふぐ（養殖）その他</v>
      </c>
    </row>
    <row r="982" spans="2:10" ht="13.5">
      <c r="B982" s="126">
        <v>3408</v>
      </c>
      <c r="C982" s="4" t="s">
        <v>242</v>
      </c>
      <c r="D982" s="4">
        <v>3</v>
      </c>
      <c r="E982" s="4" t="str">
        <f t="shared" si="87"/>
        <v>冷凍</v>
      </c>
      <c r="F982" s="115" t="s">
        <v>639</v>
      </c>
      <c r="G982" s="4" t="s">
        <v>826</v>
      </c>
      <c r="H982" s="4">
        <v>5</v>
      </c>
      <c r="I982" s="136" t="str">
        <f>CONCATENATE(49226,B982,D982,F982,H982)</f>
        <v>4922634083005</v>
      </c>
      <c r="J982" s="15" t="str">
        <f t="shared" si="93"/>
        <v>冷凍とらふぐ（養殖）</v>
      </c>
    </row>
    <row r="983" spans="2:10" ht="13.5">
      <c r="B983" s="126">
        <v>3408</v>
      </c>
      <c r="C983" s="4" t="s">
        <v>242</v>
      </c>
      <c r="D983" s="4">
        <v>3</v>
      </c>
      <c r="E983" s="4" t="str">
        <f t="shared" si="87"/>
        <v>冷凍</v>
      </c>
      <c r="F983" s="115" t="s">
        <v>830</v>
      </c>
      <c r="G983" s="4" t="s">
        <v>828</v>
      </c>
      <c r="H983" s="4">
        <v>9</v>
      </c>
      <c r="I983" s="136" t="str">
        <f t="shared" si="92"/>
        <v>4922634083029</v>
      </c>
      <c r="J983" s="15" t="str">
        <f t="shared" si="93"/>
        <v>冷凍とらふぐ（養殖）ドレス/無頭</v>
      </c>
    </row>
    <row r="984" spans="2:10" ht="13.5">
      <c r="B984" s="126">
        <v>3408</v>
      </c>
      <c r="C984" s="4" t="s">
        <v>242</v>
      </c>
      <c r="D984" s="4">
        <v>3</v>
      </c>
      <c r="E984" s="4" t="str">
        <f t="shared" si="87"/>
        <v>冷凍</v>
      </c>
      <c r="F984" s="115" t="s">
        <v>829</v>
      </c>
      <c r="G984" s="4" t="s">
        <v>819</v>
      </c>
      <c r="H984" s="4">
        <v>2</v>
      </c>
      <c r="I984" s="136" t="str">
        <f t="shared" si="92"/>
        <v>4922634083722</v>
      </c>
      <c r="J984" s="15" t="str">
        <f t="shared" si="93"/>
        <v>冷凍とらふぐ（養殖）白子</v>
      </c>
    </row>
    <row r="985" spans="2:10" ht="13.5">
      <c r="B985" s="126">
        <v>3408</v>
      </c>
      <c r="C985" s="4" t="s">
        <v>242</v>
      </c>
      <c r="D985" s="4">
        <v>3</v>
      </c>
      <c r="E985" s="4" t="str">
        <f t="shared" si="87"/>
        <v>冷凍</v>
      </c>
      <c r="F985" s="115" t="s">
        <v>823</v>
      </c>
      <c r="G985" s="4" t="s">
        <v>820</v>
      </c>
      <c r="H985" s="4">
        <v>9</v>
      </c>
      <c r="I985" s="136" t="str">
        <f>CONCATENATE(49226,B985,D985,F985,H985)</f>
        <v>4922634083739</v>
      </c>
      <c r="J985" s="15" t="str">
        <f t="shared" si="93"/>
        <v>冷凍とらふぐ（養殖）正肉</v>
      </c>
    </row>
    <row r="986" spans="2:10" ht="13.5">
      <c r="B986" s="126">
        <v>3408</v>
      </c>
      <c r="C986" s="4" t="s">
        <v>242</v>
      </c>
      <c r="D986" s="4">
        <v>3</v>
      </c>
      <c r="E986" s="4" t="str">
        <f t="shared" si="87"/>
        <v>冷凍</v>
      </c>
      <c r="F986" s="115" t="s">
        <v>1046</v>
      </c>
      <c r="G986" s="4" t="s">
        <v>1047</v>
      </c>
      <c r="H986" s="4">
        <v>0</v>
      </c>
      <c r="I986" s="136" t="str">
        <f t="shared" si="92"/>
        <v>4922634083890</v>
      </c>
      <c r="J986" s="15" t="str">
        <f t="shared" si="93"/>
        <v>冷凍とらふぐ（養殖）その他</v>
      </c>
    </row>
    <row r="987" spans="2:10" ht="13.5">
      <c r="B987" s="126">
        <v>3409</v>
      </c>
      <c r="C987" s="4" t="s">
        <v>243</v>
      </c>
      <c r="D987" s="4">
        <v>2</v>
      </c>
      <c r="E987" s="4" t="str">
        <f t="shared" si="87"/>
        <v>生鮮</v>
      </c>
      <c r="F987" s="115" t="s">
        <v>639</v>
      </c>
      <c r="G987" s="4" t="s">
        <v>826</v>
      </c>
      <c r="H987" s="4">
        <v>7</v>
      </c>
      <c r="I987" s="136" t="str">
        <f>CONCATENATE(49226,B987,D987,F987,H987)</f>
        <v>4922634092007</v>
      </c>
      <c r="J987" s="15" t="str">
        <f t="shared" si="93"/>
        <v>ひがんふぐ</v>
      </c>
    </row>
    <row r="988" spans="2:10" ht="13.5">
      <c r="B988" s="126">
        <v>3409</v>
      </c>
      <c r="C988" s="4" t="s">
        <v>243</v>
      </c>
      <c r="D988" s="4">
        <v>2</v>
      </c>
      <c r="E988" s="4" t="str">
        <f t="shared" si="87"/>
        <v>生鮮</v>
      </c>
      <c r="F988" s="115" t="s">
        <v>830</v>
      </c>
      <c r="G988" s="4" t="s">
        <v>828</v>
      </c>
      <c r="H988" s="4">
        <v>1</v>
      </c>
      <c r="I988" s="136" t="str">
        <f>CONCATENATE(49226,B988,D988,F988,H988)</f>
        <v>4922634092021</v>
      </c>
      <c r="J988" s="15" t="str">
        <f t="shared" si="93"/>
        <v>ひがんふぐドレス/無頭</v>
      </c>
    </row>
    <row r="989" spans="2:10" ht="13.5">
      <c r="B989" s="126">
        <v>3409</v>
      </c>
      <c r="C989" s="4" t="s">
        <v>243</v>
      </c>
      <c r="D989" s="4">
        <v>2</v>
      </c>
      <c r="E989" s="4" t="str">
        <f t="shared" si="87"/>
        <v>生鮮</v>
      </c>
      <c r="F989" s="115" t="s">
        <v>1046</v>
      </c>
      <c r="G989" s="4" t="s">
        <v>1047</v>
      </c>
      <c r="H989" s="4">
        <v>2</v>
      </c>
      <c r="I989" s="136" t="str">
        <f t="shared" si="92"/>
        <v>4922634092892</v>
      </c>
      <c r="J989" s="15" t="str">
        <f t="shared" si="93"/>
        <v>ひがんふぐその他</v>
      </c>
    </row>
    <row r="990" spans="2:10" ht="13.5">
      <c r="B990" s="316">
        <v>3410</v>
      </c>
      <c r="C990" s="21" t="s">
        <v>244</v>
      </c>
      <c r="D990" s="4">
        <v>2</v>
      </c>
      <c r="E990" s="4" t="str">
        <f t="shared" si="87"/>
        <v>生鮮</v>
      </c>
      <c r="F990" s="115" t="s">
        <v>639</v>
      </c>
      <c r="G990" s="4" t="s">
        <v>826</v>
      </c>
      <c r="H990" s="4">
        <v>3</v>
      </c>
      <c r="I990" s="136" t="str">
        <f>CONCATENATE(49226,B990,D990,F990,H990)</f>
        <v>4922634102003</v>
      </c>
      <c r="J990" s="15" t="str">
        <f t="shared" si="93"/>
        <v>かなふぐ</v>
      </c>
    </row>
    <row r="991" spans="2:10" ht="13.5">
      <c r="B991" s="327">
        <v>3410</v>
      </c>
      <c r="C991" s="23" t="s">
        <v>244</v>
      </c>
      <c r="D991" s="6">
        <v>2</v>
      </c>
      <c r="E991" s="6" t="str">
        <f t="shared" si="87"/>
        <v>生鮮</v>
      </c>
      <c r="F991" s="120" t="s">
        <v>1046</v>
      </c>
      <c r="G991" s="6" t="s">
        <v>1047</v>
      </c>
      <c r="H991" s="6">
        <v>8</v>
      </c>
      <c r="I991" s="325" t="str">
        <f t="shared" si="92"/>
        <v>4922634102898</v>
      </c>
      <c r="J991" s="15" t="str">
        <f t="shared" si="93"/>
        <v>かなふぐその他</v>
      </c>
    </row>
    <row r="992" spans="2:10" ht="13.5">
      <c r="B992" s="127">
        <v>3470</v>
      </c>
      <c r="C992" s="2" t="s">
        <v>51</v>
      </c>
      <c r="D992" s="2"/>
      <c r="E992" s="2">
        <f t="shared" si="87"/>
      </c>
      <c r="F992" s="118"/>
      <c r="G992" s="2"/>
      <c r="H992" s="2"/>
      <c r="I992" s="135"/>
      <c r="J992" s="2"/>
    </row>
    <row r="993" spans="2:10" ht="13.5">
      <c r="B993" s="126">
        <v>3471</v>
      </c>
      <c r="C993" s="4" t="s">
        <v>51</v>
      </c>
      <c r="D993" s="4">
        <v>2</v>
      </c>
      <c r="E993" s="4" t="str">
        <f t="shared" si="87"/>
        <v>生鮮</v>
      </c>
      <c r="F993" s="115" t="s">
        <v>639</v>
      </c>
      <c r="G993" s="4" t="s">
        <v>826</v>
      </c>
      <c r="H993" s="4">
        <v>4</v>
      </c>
      <c r="I993" s="136" t="str">
        <f>CONCATENATE(49226,B993,D993,F993,H993)</f>
        <v>4922634712004</v>
      </c>
      <c r="J993" s="15" t="str">
        <f aca="true" t="shared" si="94" ref="J993:J998">CONCATENATE(IF(D993=2,"",E993),C993,IF(F993="00",,G993))</f>
        <v>かます</v>
      </c>
    </row>
    <row r="994" spans="2:10" ht="13.5">
      <c r="B994" s="126">
        <v>3471</v>
      </c>
      <c r="C994" s="4" t="s">
        <v>51</v>
      </c>
      <c r="D994" s="4">
        <v>2</v>
      </c>
      <c r="E994" s="4" t="str">
        <f t="shared" si="87"/>
        <v>生鮮</v>
      </c>
      <c r="F994" s="115" t="s">
        <v>1046</v>
      </c>
      <c r="G994" s="4" t="s">
        <v>1047</v>
      </c>
      <c r="H994" s="4">
        <v>9</v>
      </c>
      <c r="I994" s="136" t="str">
        <f t="shared" si="92"/>
        <v>4922634712899</v>
      </c>
      <c r="J994" s="15" t="str">
        <f t="shared" si="94"/>
        <v>かますその他</v>
      </c>
    </row>
    <row r="995" spans="2:10" ht="13.5">
      <c r="B995" s="126">
        <v>3471</v>
      </c>
      <c r="C995" s="4" t="s">
        <v>51</v>
      </c>
      <c r="D995" s="4">
        <v>3</v>
      </c>
      <c r="E995" s="4" t="str">
        <f t="shared" si="87"/>
        <v>冷凍</v>
      </c>
      <c r="F995" s="115" t="s">
        <v>639</v>
      </c>
      <c r="G995" s="4" t="s">
        <v>826</v>
      </c>
      <c r="H995" s="4">
        <v>1</v>
      </c>
      <c r="I995" s="136" t="str">
        <f>CONCATENATE(49226,B995,D995,F995,H995)</f>
        <v>4922634713001</v>
      </c>
      <c r="J995" s="15" t="str">
        <f t="shared" si="94"/>
        <v>冷凍かます</v>
      </c>
    </row>
    <row r="996" spans="2:10" ht="13.5">
      <c r="B996" s="126">
        <v>3471</v>
      </c>
      <c r="C996" s="4" t="s">
        <v>51</v>
      </c>
      <c r="D996" s="4">
        <v>3</v>
      </c>
      <c r="E996" s="4" t="str">
        <f t="shared" si="87"/>
        <v>冷凍</v>
      </c>
      <c r="F996" s="115" t="s">
        <v>1046</v>
      </c>
      <c r="G996" s="4" t="s">
        <v>1047</v>
      </c>
      <c r="H996" s="4">
        <v>6</v>
      </c>
      <c r="I996" s="136" t="str">
        <f t="shared" si="92"/>
        <v>4922634713896</v>
      </c>
      <c r="J996" s="15" t="str">
        <f t="shared" si="94"/>
        <v>冷凍かますその他</v>
      </c>
    </row>
    <row r="997" spans="2:10" ht="13.5">
      <c r="B997" s="126">
        <v>3472</v>
      </c>
      <c r="C997" s="4" t="s">
        <v>245</v>
      </c>
      <c r="D997" s="4">
        <v>2</v>
      </c>
      <c r="E997" s="4" t="str">
        <f t="shared" si="87"/>
        <v>生鮮</v>
      </c>
      <c r="F997" s="115" t="s">
        <v>639</v>
      </c>
      <c r="G997" s="4" t="s">
        <v>826</v>
      </c>
      <c r="H997" s="4">
        <v>3</v>
      </c>
      <c r="I997" s="136" t="str">
        <f>CONCATENATE(49226,B997,D997,F997,H997)</f>
        <v>4922634722003</v>
      </c>
      <c r="J997" s="15" t="str">
        <f t="shared" si="94"/>
        <v>くろかます</v>
      </c>
    </row>
    <row r="998" spans="2:10" ht="13.5">
      <c r="B998" s="130">
        <v>3472</v>
      </c>
      <c r="C998" s="6" t="s">
        <v>245</v>
      </c>
      <c r="D998" s="6">
        <v>2</v>
      </c>
      <c r="E998" s="6" t="str">
        <f t="shared" si="87"/>
        <v>生鮮</v>
      </c>
      <c r="F998" s="120" t="s">
        <v>1046</v>
      </c>
      <c r="G998" s="6" t="s">
        <v>1047</v>
      </c>
      <c r="H998" s="6">
        <v>8</v>
      </c>
      <c r="I998" s="325" t="str">
        <f t="shared" si="92"/>
        <v>4922634722898</v>
      </c>
      <c r="J998" s="15" t="str">
        <f t="shared" si="94"/>
        <v>くろかますその他</v>
      </c>
    </row>
    <row r="999" spans="2:10" ht="13.5">
      <c r="B999" s="127">
        <v>3510</v>
      </c>
      <c r="C999" s="2" t="s">
        <v>4</v>
      </c>
      <c r="D999" s="2"/>
      <c r="E999" s="2">
        <f t="shared" si="87"/>
      </c>
      <c r="F999" s="118"/>
      <c r="G999" s="2"/>
      <c r="H999" s="2"/>
      <c r="I999" s="135"/>
      <c r="J999" s="2"/>
    </row>
    <row r="1000" spans="2:10" ht="13.5">
      <c r="B1000" s="126">
        <v>3511</v>
      </c>
      <c r="C1000" s="4" t="s">
        <v>4</v>
      </c>
      <c r="D1000" s="4">
        <v>2</v>
      </c>
      <c r="E1000" s="4" t="str">
        <f t="shared" si="87"/>
        <v>生鮮</v>
      </c>
      <c r="F1000" s="115" t="s">
        <v>639</v>
      </c>
      <c r="G1000" s="4" t="s">
        <v>826</v>
      </c>
      <c r="H1000" s="4">
        <v>1</v>
      </c>
      <c r="I1000" s="136" t="str">
        <f>CONCATENATE(49226,B1000,D1000,F1000,H1000)</f>
        <v>4922635112001</v>
      </c>
      <c r="J1000" s="15" t="str">
        <f>CONCATENATE(IF(D1000=2,"",E1000),C1000,IF(F1000="00",,G1000))</f>
        <v>とびうお</v>
      </c>
    </row>
    <row r="1001" spans="2:10" ht="13.5">
      <c r="B1001" s="126">
        <v>3511</v>
      </c>
      <c r="C1001" s="4" t="s">
        <v>4</v>
      </c>
      <c r="D1001" s="4">
        <v>2</v>
      </c>
      <c r="E1001" s="4" t="str">
        <f t="shared" si="87"/>
        <v>生鮮</v>
      </c>
      <c r="F1001" s="115" t="s">
        <v>1046</v>
      </c>
      <c r="G1001" s="4" t="s">
        <v>1047</v>
      </c>
      <c r="H1001" s="4">
        <v>6</v>
      </c>
      <c r="I1001" s="136" t="str">
        <f t="shared" si="92"/>
        <v>4922635112896</v>
      </c>
      <c r="J1001" s="15" t="str">
        <f aca="true" t="shared" si="95" ref="J1001:J1007">CONCATENATE(IF(D1001=2,"",E1001),C1001,IF(F1001="00",,G1001))</f>
        <v>とびうおその他</v>
      </c>
    </row>
    <row r="1002" spans="2:10" ht="13.5">
      <c r="B1002" s="126">
        <v>3511</v>
      </c>
      <c r="C1002" s="4" t="s">
        <v>4</v>
      </c>
      <c r="D1002" s="4">
        <v>3</v>
      </c>
      <c r="E1002" s="4" t="str">
        <f t="shared" si="87"/>
        <v>冷凍</v>
      </c>
      <c r="F1002" s="115" t="s">
        <v>639</v>
      </c>
      <c r="G1002" s="4" t="s">
        <v>826</v>
      </c>
      <c r="H1002" s="4">
        <v>8</v>
      </c>
      <c r="I1002" s="136" t="str">
        <f>CONCATENATE(49226,B1002,D1002,F1002,H1002)</f>
        <v>4922635113008</v>
      </c>
      <c r="J1002" s="15" t="str">
        <f t="shared" si="95"/>
        <v>冷凍とびうお</v>
      </c>
    </row>
    <row r="1003" spans="2:10" ht="13.5">
      <c r="B1003" s="126">
        <v>3511</v>
      </c>
      <c r="C1003" s="4" t="s">
        <v>4</v>
      </c>
      <c r="D1003" s="4">
        <v>3</v>
      </c>
      <c r="E1003" s="4" t="str">
        <f t="shared" si="87"/>
        <v>冷凍</v>
      </c>
      <c r="F1003" s="115" t="s">
        <v>1046</v>
      </c>
      <c r="G1003" s="4" t="s">
        <v>1047</v>
      </c>
      <c r="H1003" s="4">
        <v>3</v>
      </c>
      <c r="I1003" s="136" t="str">
        <f t="shared" si="92"/>
        <v>4922635113893</v>
      </c>
      <c r="J1003" s="15" t="str">
        <f t="shared" si="95"/>
        <v>冷凍とびうおその他</v>
      </c>
    </row>
    <row r="1004" spans="2:10" ht="13.5">
      <c r="B1004" s="126">
        <v>3512</v>
      </c>
      <c r="C1004" s="4" t="s">
        <v>246</v>
      </c>
      <c r="D1004" s="4">
        <v>2</v>
      </c>
      <c r="E1004" s="4" t="str">
        <f t="shared" si="87"/>
        <v>生鮮</v>
      </c>
      <c r="F1004" s="115" t="s">
        <v>639</v>
      </c>
      <c r="G1004" s="4" t="s">
        <v>826</v>
      </c>
      <c r="H1004" s="4">
        <v>0</v>
      </c>
      <c r="I1004" s="136" t="str">
        <f>CONCATENATE(49226,B1004,D1004,F1004,H1004)</f>
        <v>4922635122000</v>
      </c>
      <c r="J1004" s="15" t="str">
        <f t="shared" si="95"/>
        <v>まるとび</v>
      </c>
    </row>
    <row r="1005" spans="2:10" ht="13.5">
      <c r="B1005" s="126">
        <v>3512</v>
      </c>
      <c r="C1005" s="4" t="s">
        <v>246</v>
      </c>
      <c r="D1005" s="4">
        <v>2</v>
      </c>
      <c r="E1005" s="4" t="str">
        <f t="shared" si="87"/>
        <v>生鮮</v>
      </c>
      <c r="F1005" s="115" t="s">
        <v>1046</v>
      </c>
      <c r="G1005" s="4" t="s">
        <v>1047</v>
      </c>
      <c r="H1005" s="4">
        <v>5</v>
      </c>
      <c r="I1005" s="136" t="str">
        <f t="shared" si="92"/>
        <v>4922635122895</v>
      </c>
      <c r="J1005" s="15" t="str">
        <f t="shared" si="95"/>
        <v>まるとびその他</v>
      </c>
    </row>
    <row r="1006" spans="2:10" ht="13.5">
      <c r="B1006" s="126">
        <v>3513</v>
      </c>
      <c r="C1006" s="4" t="s">
        <v>247</v>
      </c>
      <c r="D1006" s="4">
        <v>2</v>
      </c>
      <c r="E1006" s="4" t="str">
        <f t="shared" si="87"/>
        <v>生鮮</v>
      </c>
      <c r="F1006" s="115" t="s">
        <v>639</v>
      </c>
      <c r="G1006" s="4" t="s">
        <v>826</v>
      </c>
      <c r="H1006" s="4">
        <v>9</v>
      </c>
      <c r="I1006" s="136" t="str">
        <f>CONCATENATE(49226,B1006,D1006,F1006,H1006)</f>
        <v>4922635132009</v>
      </c>
      <c r="J1006" s="15" t="str">
        <f t="shared" si="95"/>
        <v>かくとび</v>
      </c>
    </row>
    <row r="1007" spans="2:10" ht="13.5">
      <c r="B1007" s="130">
        <v>3513</v>
      </c>
      <c r="C1007" s="6" t="s">
        <v>247</v>
      </c>
      <c r="D1007" s="6">
        <v>2</v>
      </c>
      <c r="E1007" s="6" t="str">
        <f t="shared" si="87"/>
        <v>生鮮</v>
      </c>
      <c r="F1007" s="120" t="s">
        <v>1046</v>
      </c>
      <c r="G1007" s="6" t="s">
        <v>1047</v>
      </c>
      <c r="H1007" s="6">
        <v>4</v>
      </c>
      <c r="I1007" s="325" t="str">
        <f t="shared" si="92"/>
        <v>4922635132894</v>
      </c>
      <c r="J1007" s="15" t="str">
        <f t="shared" si="95"/>
        <v>かくとびその他</v>
      </c>
    </row>
    <row r="1008" spans="2:10" ht="13.5">
      <c r="B1008" s="127">
        <v>3550</v>
      </c>
      <c r="C1008" s="2" t="s">
        <v>52</v>
      </c>
      <c r="D1008" s="2"/>
      <c r="E1008" s="2">
        <f t="shared" si="87"/>
      </c>
      <c r="F1008" s="118"/>
      <c r="G1008" s="2"/>
      <c r="H1008" s="2"/>
      <c r="I1008" s="135"/>
      <c r="J1008" s="2"/>
    </row>
    <row r="1009" spans="2:10" ht="13.5">
      <c r="B1009" s="126">
        <v>3551</v>
      </c>
      <c r="C1009" s="4" t="s">
        <v>52</v>
      </c>
      <c r="D1009" s="4">
        <v>1</v>
      </c>
      <c r="E1009" s="4" t="str">
        <f t="shared" si="87"/>
        <v>活</v>
      </c>
      <c r="F1009" s="115" t="s">
        <v>639</v>
      </c>
      <c r="G1009" s="4" t="s">
        <v>826</v>
      </c>
      <c r="H1009" s="4">
        <v>2</v>
      </c>
      <c r="I1009" s="136" t="str">
        <f>CONCATENATE(49226,B1009,D1009,F1009,H1009)</f>
        <v>4922635511002</v>
      </c>
      <c r="J1009" s="15" t="str">
        <f>CONCATENATE(IF(D1009=2,"",E1009),C1009,IF(F1009="00",,G1009))</f>
        <v>活かわはぎ</v>
      </c>
    </row>
    <row r="1010" spans="2:10" ht="13.5">
      <c r="B1010" s="126">
        <v>3551</v>
      </c>
      <c r="C1010" s="4" t="s">
        <v>52</v>
      </c>
      <c r="D1010" s="4">
        <v>1</v>
      </c>
      <c r="E1010" s="4" t="str">
        <f t="shared" si="87"/>
        <v>活</v>
      </c>
      <c r="F1010" s="115" t="s">
        <v>1046</v>
      </c>
      <c r="G1010" s="4" t="s">
        <v>1047</v>
      </c>
      <c r="H1010" s="4">
        <v>7</v>
      </c>
      <c r="I1010" s="136" t="str">
        <f t="shared" si="92"/>
        <v>4922635511897</v>
      </c>
      <c r="J1010" s="15" t="str">
        <f aca="true" t="shared" si="96" ref="J1010:J1022">CONCATENATE(IF(D1010=2,"",E1010),C1010,IF(F1010="00",,G1010))</f>
        <v>活かわはぎその他</v>
      </c>
    </row>
    <row r="1011" spans="2:10" ht="13.5">
      <c r="B1011" s="126">
        <v>3551</v>
      </c>
      <c r="C1011" s="4" t="s">
        <v>52</v>
      </c>
      <c r="D1011" s="4">
        <v>2</v>
      </c>
      <c r="E1011" s="4" t="str">
        <f t="shared" si="87"/>
        <v>生鮮</v>
      </c>
      <c r="F1011" s="115" t="s">
        <v>639</v>
      </c>
      <c r="G1011" s="4" t="s">
        <v>826</v>
      </c>
      <c r="H1011" s="4">
        <v>9</v>
      </c>
      <c r="I1011" s="136" t="str">
        <f>CONCATENATE(49226,B1011,D1011,F1011,H1011)</f>
        <v>4922635512009</v>
      </c>
      <c r="J1011" s="15" t="str">
        <f t="shared" si="96"/>
        <v>かわはぎ</v>
      </c>
    </row>
    <row r="1012" spans="2:10" ht="13.5">
      <c r="B1012" s="126">
        <v>3551</v>
      </c>
      <c r="C1012" s="4" t="s">
        <v>52</v>
      </c>
      <c r="D1012" s="4">
        <v>2</v>
      </c>
      <c r="E1012" s="4" t="str">
        <f t="shared" si="87"/>
        <v>生鮮</v>
      </c>
      <c r="F1012" s="115" t="s">
        <v>1046</v>
      </c>
      <c r="G1012" s="4" t="s">
        <v>1047</v>
      </c>
      <c r="H1012" s="4">
        <v>4</v>
      </c>
      <c r="I1012" s="136" t="str">
        <f t="shared" si="92"/>
        <v>4922635512894</v>
      </c>
      <c r="J1012" s="15" t="str">
        <f t="shared" si="96"/>
        <v>かわはぎその他</v>
      </c>
    </row>
    <row r="1013" spans="2:10" ht="13.5">
      <c r="B1013" s="126">
        <v>3551</v>
      </c>
      <c r="C1013" s="4" t="s">
        <v>52</v>
      </c>
      <c r="D1013" s="4">
        <v>3</v>
      </c>
      <c r="E1013" s="4" t="str">
        <f t="shared" si="87"/>
        <v>冷凍</v>
      </c>
      <c r="F1013" s="115" t="s">
        <v>639</v>
      </c>
      <c r="G1013" s="4" t="s">
        <v>826</v>
      </c>
      <c r="H1013" s="4">
        <v>6</v>
      </c>
      <c r="I1013" s="136" t="str">
        <f>CONCATENATE(49226,B1013,D1013,F1013,H1013)</f>
        <v>4922635513006</v>
      </c>
      <c r="J1013" s="15" t="str">
        <f t="shared" si="96"/>
        <v>冷凍かわはぎ</v>
      </c>
    </row>
    <row r="1014" spans="2:10" ht="13.5">
      <c r="B1014" s="126">
        <v>3551</v>
      </c>
      <c r="C1014" s="4" t="s">
        <v>52</v>
      </c>
      <c r="D1014" s="4">
        <v>3</v>
      </c>
      <c r="E1014" s="4" t="str">
        <f t="shared" si="87"/>
        <v>冷凍</v>
      </c>
      <c r="F1014" s="115" t="s">
        <v>1046</v>
      </c>
      <c r="G1014" s="4" t="s">
        <v>1047</v>
      </c>
      <c r="H1014" s="4">
        <v>1</v>
      </c>
      <c r="I1014" s="136" t="str">
        <f t="shared" si="92"/>
        <v>4922635513891</v>
      </c>
      <c r="J1014" s="15" t="str">
        <f t="shared" si="96"/>
        <v>冷凍かわはぎその他</v>
      </c>
    </row>
    <row r="1015" spans="2:10" ht="13.5">
      <c r="B1015" s="126">
        <v>3552</v>
      </c>
      <c r="C1015" s="4" t="s">
        <v>248</v>
      </c>
      <c r="D1015" s="4">
        <v>2</v>
      </c>
      <c r="E1015" s="4" t="str">
        <f aca="true" t="shared" si="97" ref="E1015:E1127">IF(D1015=1,"活",IF(D1015=2,"生鮮",IF(D1015=3,"冷凍",IF(D1015=4,"解凍",""))))</f>
        <v>生鮮</v>
      </c>
      <c r="F1015" s="115" t="s">
        <v>639</v>
      </c>
      <c r="G1015" s="4" t="s">
        <v>826</v>
      </c>
      <c r="H1015" s="4">
        <v>8</v>
      </c>
      <c r="I1015" s="136" t="str">
        <f>CONCATENATE(49226,B1015,D1015,F1015,H1015)</f>
        <v>4922635522008</v>
      </c>
      <c r="J1015" s="15" t="str">
        <f t="shared" si="96"/>
        <v>うちわはぎ</v>
      </c>
    </row>
    <row r="1016" spans="2:10" ht="13.5">
      <c r="B1016" s="126">
        <v>3552</v>
      </c>
      <c r="C1016" s="4" t="s">
        <v>248</v>
      </c>
      <c r="D1016" s="4">
        <v>2</v>
      </c>
      <c r="E1016" s="4" t="str">
        <f t="shared" si="97"/>
        <v>生鮮</v>
      </c>
      <c r="F1016" s="115" t="s">
        <v>1046</v>
      </c>
      <c r="G1016" s="4" t="s">
        <v>1047</v>
      </c>
      <c r="H1016" s="4">
        <v>3</v>
      </c>
      <c r="I1016" s="136" t="str">
        <f t="shared" si="92"/>
        <v>4922635522893</v>
      </c>
      <c r="J1016" s="15" t="str">
        <f t="shared" si="96"/>
        <v>うちわはぎその他</v>
      </c>
    </row>
    <row r="1017" spans="2:10" ht="13.5">
      <c r="B1017" s="126">
        <v>3553</v>
      </c>
      <c r="C1017" s="4" t="s">
        <v>249</v>
      </c>
      <c r="D1017" s="4">
        <v>1</v>
      </c>
      <c r="E1017" s="4" t="str">
        <f t="shared" si="97"/>
        <v>活</v>
      </c>
      <c r="F1017" s="115" t="s">
        <v>639</v>
      </c>
      <c r="G1017" s="4" t="s">
        <v>826</v>
      </c>
      <c r="H1017" s="4">
        <v>0</v>
      </c>
      <c r="I1017" s="136" t="str">
        <f>CONCATENATE(49226,B1017,D1017,F1017,H1017)</f>
        <v>4922635531000</v>
      </c>
      <c r="J1017" s="15" t="str">
        <f t="shared" si="96"/>
        <v>活うまづらはぎ</v>
      </c>
    </row>
    <row r="1018" spans="2:10" ht="13.5">
      <c r="B1018" s="126">
        <v>3553</v>
      </c>
      <c r="C1018" s="4" t="s">
        <v>249</v>
      </c>
      <c r="D1018" s="4">
        <v>1</v>
      </c>
      <c r="E1018" s="4" t="str">
        <f t="shared" si="97"/>
        <v>活</v>
      </c>
      <c r="F1018" s="115" t="s">
        <v>1046</v>
      </c>
      <c r="G1018" s="4" t="s">
        <v>1047</v>
      </c>
      <c r="H1018" s="4">
        <v>5</v>
      </c>
      <c r="I1018" s="136" t="str">
        <f t="shared" si="92"/>
        <v>4922635531895</v>
      </c>
      <c r="J1018" s="15" t="str">
        <f t="shared" si="96"/>
        <v>活うまづらはぎその他</v>
      </c>
    </row>
    <row r="1019" spans="2:10" ht="13.5">
      <c r="B1019" s="126">
        <v>3553</v>
      </c>
      <c r="C1019" s="4" t="s">
        <v>249</v>
      </c>
      <c r="D1019" s="4">
        <v>2</v>
      </c>
      <c r="E1019" s="4" t="str">
        <f t="shared" si="97"/>
        <v>生鮮</v>
      </c>
      <c r="F1019" s="115" t="s">
        <v>639</v>
      </c>
      <c r="G1019" s="4" t="s">
        <v>826</v>
      </c>
      <c r="H1019" s="4">
        <v>7</v>
      </c>
      <c r="I1019" s="136" t="str">
        <f>CONCATENATE(49226,B1019,D1019,F1019,H1019)</f>
        <v>4922635532007</v>
      </c>
      <c r="J1019" s="15" t="str">
        <f t="shared" si="96"/>
        <v>うまづらはぎ</v>
      </c>
    </row>
    <row r="1020" spans="2:10" ht="13.5">
      <c r="B1020" s="126">
        <v>3553</v>
      </c>
      <c r="C1020" s="4" t="s">
        <v>249</v>
      </c>
      <c r="D1020" s="4">
        <v>2</v>
      </c>
      <c r="E1020" s="4" t="str">
        <f t="shared" si="97"/>
        <v>生鮮</v>
      </c>
      <c r="F1020" s="115" t="s">
        <v>1046</v>
      </c>
      <c r="G1020" s="4" t="s">
        <v>1047</v>
      </c>
      <c r="H1020" s="4">
        <v>2</v>
      </c>
      <c r="I1020" s="136" t="str">
        <f t="shared" si="92"/>
        <v>4922635532892</v>
      </c>
      <c r="J1020" s="15" t="str">
        <f t="shared" si="96"/>
        <v>うまづらはぎその他</v>
      </c>
    </row>
    <row r="1021" spans="2:10" ht="13.5">
      <c r="B1021" s="126">
        <v>3553</v>
      </c>
      <c r="C1021" s="4" t="s">
        <v>249</v>
      </c>
      <c r="D1021" s="4">
        <v>3</v>
      </c>
      <c r="E1021" s="4" t="str">
        <f t="shared" si="97"/>
        <v>冷凍</v>
      </c>
      <c r="F1021" s="115" t="s">
        <v>639</v>
      </c>
      <c r="G1021" s="4" t="s">
        <v>826</v>
      </c>
      <c r="H1021" s="4">
        <v>4</v>
      </c>
      <c r="I1021" s="136" t="str">
        <f>CONCATENATE(49226,B1021,D1021,F1021,H1021)</f>
        <v>4922635533004</v>
      </c>
      <c r="J1021" s="15" t="str">
        <f t="shared" si="96"/>
        <v>冷凍うまづらはぎ</v>
      </c>
    </row>
    <row r="1022" spans="2:10" ht="13.5">
      <c r="B1022" s="130">
        <v>3553</v>
      </c>
      <c r="C1022" s="6" t="s">
        <v>249</v>
      </c>
      <c r="D1022" s="6">
        <v>3</v>
      </c>
      <c r="E1022" s="6" t="str">
        <f t="shared" si="97"/>
        <v>冷凍</v>
      </c>
      <c r="F1022" s="120" t="s">
        <v>1046</v>
      </c>
      <c r="G1022" s="6" t="s">
        <v>1047</v>
      </c>
      <c r="H1022" s="6">
        <v>9</v>
      </c>
      <c r="I1022" s="325" t="str">
        <f t="shared" si="92"/>
        <v>4922635533899</v>
      </c>
      <c r="J1022" s="15" t="str">
        <f t="shared" si="96"/>
        <v>冷凍うまづらはぎその他</v>
      </c>
    </row>
    <row r="1023" spans="2:10" ht="13.5">
      <c r="B1023" s="127">
        <v>3590</v>
      </c>
      <c r="C1023" s="2" t="s">
        <v>250</v>
      </c>
      <c r="D1023" s="2"/>
      <c r="E1023" s="2">
        <f t="shared" si="97"/>
      </c>
      <c r="F1023" s="118"/>
      <c r="G1023" s="2"/>
      <c r="H1023" s="2"/>
      <c r="I1023" s="135"/>
      <c r="J1023" s="2"/>
    </row>
    <row r="1024" spans="2:10" ht="13.5">
      <c r="B1024" s="126">
        <v>3591</v>
      </c>
      <c r="C1024" s="4" t="s">
        <v>250</v>
      </c>
      <c r="D1024" s="4">
        <v>2</v>
      </c>
      <c r="E1024" s="4" t="str">
        <f t="shared" si="97"/>
        <v>生鮮</v>
      </c>
      <c r="F1024" s="115" t="s">
        <v>639</v>
      </c>
      <c r="G1024" s="4" t="s">
        <v>826</v>
      </c>
      <c r="H1024" s="4">
        <v>7</v>
      </c>
      <c r="I1024" s="136" t="str">
        <f aca="true" t="shared" si="98" ref="I1024:I1029">CONCATENATE(49226,B1024,D1024,F1024,H1024)</f>
        <v>4922635912007</v>
      </c>
      <c r="J1024" s="15" t="str">
        <f>CONCATENATE(IF(D1024=2,"",E1024),C1024,IF(F1024="00",,G1024))</f>
        <v>ぼら</v>
      </c>
    </row>
    <row r="1025" spans="2:10" ht="13.5">
      <c r="B1025" s="126">
        <v>3591</v>
      </c>
      <c r="C1025" s="4" t="s">
        <v>250</v>
      </c>
      <c r="D1025" s="4">
        <v>2</v>
      </c>
      <c r="E1025" s="4" t="str">
        <f t="shared" si="97"/>
        <v>生鮮</v>
      </c>
      <c r="F1025" s="115" t="s">
        <v>1046</v>
      </c>
      <c r="G1025" s="4" t="s">
        <v>1047</v>
      </c>
      <c r="H1025" s="4">
        <v>2</v>
      </c>
      <c r="I1025" s="136" t="str">
        <f t="shared" si="98"/>
        <v>4922635912892</v>
      </c>
      <c r="J1025" s="15" t="str">
        <f>CONCATENATE(IF(D1025=2,"",E1025),C1025,IF(F1025="00",,G1025))</f>
        <v>ぼらその他</v>
      </c>
    </row>
    <row r="1026" spans="2:10" ht="13.5">
      <c r="B1026" s="316">
        <v>3592</v>
      </c>
      <c r="C1026" s="4" t="s">
        <v>1021</v>
      </c>
      <c r="D1026" s="4">
        <v>2</v>
      </c>
      <c r="E1026" s="4" t="str">
        <f t="shared" si="97"/>
        <v>生鮮</v>
      </c>
      <c r="F1026" s="115" t="s">
        <v>639</v>
      </c>
      <c r="G1026" s="4" t="s">
        <v>826</v>
      </c>
      <c r="H1026" s="4">
        <v>6</v>
      </c>
      <c r="I1026" s="136" t="str">
        <f t="shared" si="98"/>
        <v>4922635922006</v>
      </c>
      <c r="J1026" s="15" t="str">
        <f>CONCATENATE(IF(D1026=2,"",E1026),C1026,IF(F1026="00",,G1026))</f>
        <v>いな</v>
      </c>
    </row>
    <row r="1027" spans="2:10" ht="13.5">
      <c r="B1027" s="327">
        <v>3592</v>
      </c>
      <c r="C1027" s="6" t="s">
        <v>1021</v>
      </c>
      <c r="D1027" s="6">
        <v>2</v>
      </c>
      <c r="E1027" s="6" t="str">
        <f t="shared" si="97"/>
        <v>生鮮</v>
      </c>
      <c r="F1027" s="120" t="s">
        <v>1046</v>
      </c>
      <c r="G1027" s="6" t="s">
        <v>1047</v>
      </c>
      <c r="H1027" s="6">
        <v>1</v>
      </c>
      <c r="I1027" s="325" t="str">
        <f t="shared" si="98"/>
        <v>4922635922891</v>
      </c>
      <c r="J1027" s="15" t="str">
        <f>CONCATENATE(IF(D1027=2,"",E1027),C1027,IF(F1027="00",,G1027))</f>
        <v>いなその他</v>
      </c>
    </row>
    <row r="1028" spans="2:10" ht="13.5">
      <c r="B1028" s="127">
        <v>3630</v>
      </c>
      <c r="C1028" s="2" t="s">
        <v>53</v>
      </c>
      <c r="D1028" s="2"/>
      <c r="E1028" s="2">
        <f t="shared" si="97"/>
      </c>
      <c r="F1028" s="118"/>
      <c r="G1028" s="2"/>
      <c r="H1028" s="2"/>
      <c r="I1028" s="135"/>
      <c r="J1028" s="2"/>
    </row>
    <row r="1029" spans="2:10" ht="13.5">
      <c r="B1029" s="126">
        <v>3631</v>
      </c>
      <c r="C1029" s="4" t="s">
        <v>252</v>
      </c>
      <c r="D1029" s="4">
        <v>2</v>
      </c>
      <c r="E1029" s="4" t="str">
        <f t="shared" si="97"/>
        <v>生鮮</v>
      </c>
      <c r="F1029" s="115" t="s">
        <v>639</v>
      </c>
      <c r="G1029" s="4" t="s">
        <v>826</v>
      </c>
      <c r="H1029" s="4">
        <v>4</v>
      </c>
      <c r="I1029" s="136" t="str">
        <f t="shared" si="98"/>
        <v>4922636312004</v>
      </c>
      <c r="J1029" s="15" t="str">
        <f>CONCATENATE(IF(D1029=2,"",E1029),C1029,IF(F1029="00",,G1029))</f>
        <v>あおさめ</v>
      </c>
    </row>
    <row r="1030" spans="2:10" ht="13.5">
      <c r="B1030" s="126">
        <v>3631</v>
      </c>
      <c r="C1030" s="4" t="s">
        <v>252</v>
      </c>
      <c r="D1030" s="4">
        <v>2</v>
      </c>
      <c r="E1030" s="4" t="str">
        <f t="shared" si="97"/>
        <v>生鮮</v>
      </c>
      <c r="F1030" s="115" t="s">
        <v>827</v>
      </c>
      <c r="G1030" s="4" t="s">
        <v>837</v>
      </c>
      <c r="H1030" s="4">
        <v>3</v>
      </c>
      <c r="I1030" s="136" t="str">
        <f aca="true" t="shared" si="99" ref="I1030:I1082">CONCATENATE(49226,B1030,D1030,F1030,H1030)</f>
        <v>4922636312073</v>
      </c>
      <c r="J1030" s="15" t="str">
        <f aca="true" t="shared" si="100" ref="J1030:J1053">CONCATENATE(IF(D1030=2,"",E1030),C1030,IF(F1030="00",,G1030))</f>
        <v>あおさめロイン/スキンレス</v>
      </c>
    </row>
    <row r="1031" spans="2:10" ht="13.5">
      <c r="B1031" s="126">
        <v>3631</v>
      </c>
      <c r="C1031" s="4" t="s">
        <v>252</v>
      </c>
      <c r="D1031" s="4">
        <v>2</v>
      </c>
      <c r="E1031" s="4" t="str">
        <f t="shared" si="97"/>
        <v>生鮮</v>
      </c>
      <c r="F1031" s="115" t="s">
        <v>823</v>
      </c>
      <c r="G1031" s="4" t="s">
        <v>820</v>
      </c>
      <c r="H1031" s="4">
        <v>8</v>
      </c>
      <c r="I1031" s="136" t="str">
        <f>CONCATENATE(49226,B1031,D1031,F1031,H1031)</f>
        <v>4922636312738</v>
      </c>
      <c r="J1031" s="15" t="str">
        <f t="shared" si="100"/>
        <v>あおさめ正肉</v>
      </c>
    </row>
    <row r="1032" spans="2:10" ht="13.5">
      <c r="B1032" s="126">
        <v>3631</v>
      </c>
      <c r="C1032" s="4" t="s">
        <v>252</v>
      </c>
      <c r="D1032" s="4">
        <v>2</v>
      </c>
      <c r="E1032" s="4" t="str">
        <f t="shared" si="97"/>
        <v>生鮮</v>
      </c>
      <c r="F1032" s="115" t="s">
        <v>1046</v>
      </c>
      <c r="G1032" s="4" t="s">
        <v>1047</v>
      </c>
      <c r="H1032" s="4">
        <v>9</v>
      </c>
      <c r="I1032" s="136" t="str">
        <f t="shared" si="99"/>
        <v>4922636312899</v>
      </c>
      <c r="J1032" s="15" t="str">
        <f t="shared" si="100"/>
        <v>あおさめその他</v>
      </c>
    </row>
    <row r="1033" spans="2:10" ht="13.5">
      <c r="B1033" s="126">
        <v>3632</v>
      </c>
      <c r="C1033" s="4" t="s">
        <v>253</v>
      </c>
      <c r="D1033" s="4">
        <v>2</v>
      </c>
      <c r="E1033" s="4" t="str">
        <f t="shared" si="97"/>
        <v>生鮮</v>
      </c>
      <c r="F1033" s="115" t="s">
        <v>639</v>
      </c>
      <c r="G1033" s="4" t="s">
        <v>826</v>
      </c>
      <c r="H1033" s="4">
        <v>3</v>
      </c>
      <c r="I1033" s="136" t="str">
        <f>CONCATENATE(49226,B1033,D1033,F1033,H1033)</f>
        <v>4922636322003</v>
      </c>
      <c r="J1033" s="15" t="str">
        <f t="shared" si="100"/>
        <v>もうかさめ</v>
      </c>
    </row>
    <row r="1034" spans="2:10" ht="13.5">
      <c r="B1034" s="126">
        <v>3632</v>
      </c>
      <c r="C1034" s="4" t="s">
        <v>253</v>
      </c>
      <c r="D1034" s="4">
        <v>2</v>
      </c>
      <c r="E1034" s="4" t="str">
        <f t="shared" si="97"/>
        <v>生鮮</v>
      </c>
      <c r="F1034" s="115" t="s">
        <v>827</v>
      </c>
      <c r="G1034" s="4" t="s">
        <v>837</v>
      </c>
      <c r="H1034" s="4">
        <v>2</v>
      </c>
      <c r="I1034" s="136" t="str">
        <f t="shared" si="99"/>
        <v>4922636322072</v>
      </c>
      <c r="J1034" s="15" t="str">
        <f t="shared" si="100"/>
        <v>もうかさめロイン/スキンレス</v>
      </c>
    </row>
    <row r="1035" spans="2:10" ht="13.5">
      <c r="B1035" s="126">
        <v>3632</v>
      </c>
      <c r="C1035" s="4" t="s">
        <v>253</v>
      </c>
      <c r="D1035" s="4">
        <v>2</v>
      </c>
      <c r="E1035" s="4" t="str">
        <f t="shared" si="97"/>
        <v>生鮮</v>
      </c>
      <c r="F1035" s="115" t="s">
        <v>823</v>
      </c>
      <c r="G1035" s="4" t="s">
        <v>820</v>
      </c>
      <c r="H1035" s="4">
        <v>7</v>
      </c>
      <c r="I1035" s="136" t="str">
        <f>CONCATENATE(49226,B1035,D1035,F1035,H1035)</f>
        <v>4922636322737</v>
      </c>
      <c r="J1035" s="15" t="str">
        <f t="shared" si="100"/>
        <v>もうかさめ正肉</v>
      </c>
    </row>
    <row r="1036" spans="2:10" ht="13.5">
      <c r="B1036" s="126">
        <v>3632</v>
      </c>
      <c r="C1036" s="4" t="s">
        <v>253</v>
      </c>
      <c r="D1036" s="4">
        <v>2</v>
      </c>
      <c r="E1036" s="4" t="str">
        <f t="shared" si="97"/>
        <v>生鮮</v>
      </c>
      <c r="F1036" s="115" t="s">
        <v>1046</v>
      </c>
      <c r="G1036" s="4" t="s">
        <v>1047</v>
      </c>
      <c r="H1036" s="4">
        <v>8</v>
      </c>
      <c r="I1036" s="136" t="str">
        <f t="shared" si="99"/>
        <v>4922636322898</v>
      </c>
      <c r="J1036" s="15" t="str">
        <f t="shared" si="100"/>
        <v>もうかさめその他</v>
      </c>
    </row>
    <row r="1037" spans="2:10" ht="13.5">
      <c r="B1037" s="126">
        <v>3632</v>
      </c>
      <c r="C1037" s="4" t="s">
        <v>253</v>
      </c>
      <c r="D1037" s="4">
        <v>3</v>
      </c>
      <c r="E1037" s="4" t="str">
        <f t="shared" si="97"/>
        <v>冷凍</v>
      </c>
      <c r="F1037" s="115" t="s">
        <v>639</v>
      </c>
      <c r="G1037" s="4" t="s">
        <v>826</v>
      </c>
      <c r="H1037" s="4">
        <v>0</v>
      </c>
      <c r="I1037" s="136" t="str">
        <f t="shared" si="99"/>
        <v>4922636323000</v>
      </c>
      <c r="J1037" s="15" t="str">
        <f t="shared" si="100"/>
        <v>冷凍もうかさめ</v>
      </c>
    </row>
    <row r="1038" spans="2:10" ht="13.5">
      <c r="B1038" s="126">
        <v>3632</v>
      </c>
      <c r="C1038" s="4" t="s">
        <v>253</v>
      </c>
      <c r="D1038" s="4">
        <v>3</v>
      </c>
      <c r="E1038" s="4" t="str">
        <f t="shared" si="97"/>
        <v>冷凍</v>
      </c>
      <c r="F1038" s="115" t="s">
        <v>827</v>
      </c>
      <c r="G1038" s="4" t="s">
        <v>837</v>
      </c>
      <c r="H1038" s="4">
        <v>9</v>
      </c>
      <c r="I1038" s="136" t="str">
        <f t="shared" si="99"/>
        <v>4922636323079</v>
      </c>
      <c r="J1038" s="15" t="str">
        <f t="shared" si="100"/>
        <v>冷凍もうかさめロイン/スキンレス</v>
      </c>
    </row>
    <row r="1039" spans="2:10" ht="13.5">
      <c r="B1039" s="126">
        <v>3632</v>
      </c>
      <c r="C1039" s="4" t="s">
        <v>253</v>
      </c>
      <c r="D1039" s="4">
        <v>3</v>
      </c>
      <c r="E1039" s="4" t="str">
        <f t="shared" si="97"/>
        <v>冷凍</v>
      </c>
      <c r="F1039" s="115" t="s">
        <v>823</v>
      </c>
      <c r="G1039" s="4" t="s">
        <v>820</v>
      </c>
      <c r="H1039" s="4">
        <v>4</v>
      </c>
      <c r="I1039" s="136" t="str">
        <f>CONCATENATE(49226,B1039,D1039,F1039,H1039)</f>
        <v>4922636323734</v>
      </c>
      <c r="J1039" s="15" t="str">
        <f t="shared" si="100"/>
        <v>冷凍もうかさめ正肉</v>
      </c>
    </row>
    <row r="1040" spans="2:10" ht="13.5">
      <c r="B1040" s="126">
        <v>3632</v>
      </c>
      <c r="C1040" s="4" t="s">
        <v>253</v>
      </c>
      <c r="D1040" s="4">
        <v>3</v>
      </c>
      <c r="E1040" s="4" t="str">
        <f t="shared" si="97"/>
        <v>冷凍</v>
      </c>
      <c r="F1040" s="115" t="s">
        <v>1046</v>
      </c>
      <c r="G1040" s="4" t="s">
        <v>1047</v>
      </c>
      <c r="H1040" s="4">
        <v>5</v>
      </c>
      <c r="I1040" s="136" t="str">
        <f t="shared" si="99"/>
        <v>4922636323895</v>
      </c>
      <c r="J1040" s="15" t="str">
        <f t="shared" si="100"/>
        <v>冷凍もうかさめその他</v>
      </c>
    </row>
    <row r="1041" spans="2:10" ht="13.5">
      <c r="B1041" s="126">
        <v>3633</v>
      </c>
      <c r="C1041" s="4" t="s">
        <v>254</v>
      </c>
      <c r="D1041" s="4">
        <v>2</v>
      </c>
      <c r="E1041" s="4" t="str">
        <f t="shared" si="97"/>
        <v>生鮮</v>
      </c>
      <c r="F1041" s="115" t="s">
        <v>639</v>
      </c>
      <c r="G1041" s="4" t="s">
        <v>826</v>
      </c>
      <c r="H1041" s="4">
        <v>2</v>
      </c>
      <c r="I1041" s="136" t="str">
        <f>CONCATENATE(49226,B1041,D1041,F1041,H1041)</f>
        <v>4922636332002</v>
      </c>
      <c r="J1041" s="15" t="str">
        <f t="shared" si="100"/>
        <v>おながざめ</v>
      </c>
    </row>
    <row r="1042" spans="2:10" ht="13.5">
      <c r="B1042" s="126">
        <v>3633</v>
      </c>
      <c r="C1042" s="4" t="s">
        <v>254</v>
      </c>
      <c r="D1042" s="4">
        <v>2</v>
      </c>
      <c r="E1042" s="4" t="str">
        <f t="shared" si="97"/>
        <v>生鮮</v>
      </c>
      <c r="F1042" s="115" t="s">
        <v>1046</v>
      </c>
      <c r="G1042" s="4" t="s">
        <v>1047</v>
      </c>
      <c r="H1042" s="4">
        <v>7</v>
      </c>
      <c r="I1042" s="136" t="str">
        <f t="shared" si="99"/>
        <v>4922636332897</v>
      </c>
      <c r="J1042" s="15" t="str">
        <f t="shared" si="100"/>
        <v>おながざめその他</v>
      </c>
    </row>
    <row r="1043" spans="2:10" ht="13.5">
      <c r="B1043" s="126">
        <v>3634</v>
      </c>
      <c r="C1043" s="4" t="s">
        <v>255</v>
      </c>
      <c r="D1043" s="4">
        <v>2</v>
      </c>
      <c r="E1043" s="4" t="str">
        <f t="shared" si="97"/>
        <v>生鮮</v>
      </c>
      <c r="F1043" s="115" t="s">
        <v>639</v>
      </c>
      <c r="G1043" s="4" t="s">
        <v>826</v>
      </c>
      <c r="H1043" s="4">
        <v>1</v>
      </c>
      <c r="I1043" s="136" t="str">
        <f>CONCATENATE(49226,B1043,D1043,F1043,H1043)</f>
        <v>4922636342001</v>
      </c>
      <c r="J1043" s="15" t="str">
        <f t="shared" si="100"/>
        <v>しゅもくさめ</v>
      </c>
    </row>
    <row r="1044" spans="2:10" ht="13.5">
      <c r="B1044" s="126">
        <v>3634</v>
      </c>
      <c r="C1044" s="4" t="s">
        <v>255</v>
      </c>
      <c r="D1044" s="4">
        <v>2</v>
      </c>
      <c r="E1044" s="4" t="str">
        <f t="shared" si="97"/>
        <v>生鮮</v>
      </c>
      <c r="F1044" s="115" t="s">
        <v>1046</v>
      </c>
      <c r="G1044" s="4" t="s">
        <v>1047</v>
      </c>
      <c r="H1044" s="4">
        <v>6</v>
      </c>
      <c r="I1044" s="136" t="str">
        <f t="shared" si="99"/>
        <v>4922636342896</v>
      </c>
      <c r="J1044" s="15" t="str">
        <f t="shared" si="100"/>
        <v>しゅもくさめその他</v>
      </c>
    </row>
    <row r="1045" spans="2:10" ht="13.5">
      <c r="B1045" s="126">
        <v>3635</v>
      </c>
      <c r="C1045" s="4" t="s">
        <v>256</v>
      </c>
      <c r="D1045" s="4">
        <v>2</v>
      </c>
      <c r="E1045" s="4" t="str">
        <f t="shared" si="97"/>
        <v>生鮮</v>
      </c>
      <c r="F1045" s="115" t="s">
        <v>639</v>
      </c>
      <c r="G1045" s="4" t="s">
        <v>826</v>
      </c>
      <c r="H1045" s="4">
        <v>0</v>
      </c>
      <c r="I1045" s="136" t="str">
        <f>CONCATENATE(49226,B1045,D1045,F1045,H1045)</f>
        <v>4922636352000</v>
      </c>
      <c r="J1045" s="15" t="str">
        <f t="shared" si="100"/>
        <v>ほしさめ</v>
      </c>
    </row>
    <row r="1046" spans="2:10" ht="13.5">
      <c r="B1046" s="126">
        <v>3635</v>
      </c>
      <c r="C1046" s="4" t="s">
        <v>256</v>
      </c>
      <c r="D1046" s="4">
        <v>2</v>
      </c>
      <c r="E1046" s="4" t="str">
        <f t="shared" si="97"/>
        <v>生鮮</v>
      </c>
      <c r="F1046" s="115" t="s">
        <v>1046</v>
      </c>
      <c r="G1046" s="4" t="s">
        <v>1047</v>
      </c>
      <c r="H1046" s="4">
        <v>5</v>
      </c>
      <c r="I1046" s="136" t="str">
        <f t="shared" si="99"/>
        <v>4922636352895</v>
      </c>
      <c r="J1046" s="15" t="str">
        <f t="shared" si="100"/>
        <v>ほしさめその他</v>
      </c>
    </row>
    <row r="1047" spans="2:10" ht="13.5">
      <c r="B1047" s="126">
        <v>3636</v>
      </c>
      <c r="C1047" s="4" t="s">
        <v>257</v>
      </c>
      <c r="D1047" s="4">
        <v>2</v>
      </c>
      <c r="E1047" s="4" t="str">
        <f t="shared" si="97"/>
        <v>生鮮</v>
      </c>
      <c r="F1047" s="115" t="s">
        <v>639</v>
      </c>
      <c r="G1047" s="4" t="s">
        <v>826</v>
      </c>
      <c r="H1047" s="4">
        <v>9</v>
      </c>
      <c r="I1047" s="136" t="str">
        <f>CONCATENATE(49226,B1047,D1047,F1047,H1047)</f>
        <v>4922636362009</v>
      </c>
      <c r="J1047" s="15" t="str">
        <f t="shared" si="100"/>
        <v>めじろ</v>
      </c>
    </row>
    <row r="1048" spans="2:10" ht="13.5">
      <c r="B1048" s="126">
        <v>3636</v>
      </c>
      <c r="C1048" s="4" t="s">
        <v>257</v>
      </c>
      <c r="D1048" s="4">
        <v>2</v>
      </c>
      <c r="E1048" s="4" t="str">
        <f t="shared" si="97"/>
        <v>生鮮</v>
      </c>
      <c r="F1048" s="115" t="s">
        <v>1046</v>
      </c>
      <c r="G1048" s="4" t="s">
        <v>1047</v>
      </c>
      <c r="H1048" s="4">
        <v>4</v>
      </c>
      <c r="I1048" s="136" t="str">
        <f t="shared" si="99"/>
        <v>4922636362894</v>
      </c>
      <c r="J1048" s="15" t="str">
        <f t="shared" si="100"/>
        <v>めじろその他</v>
      </c>
    </row>
    <row r="1049" spans="2:10" ht="13.5">
      <c r="B1049" s="126">
        <v>3637</v>
      </c>
      <c r="C1049" s="4" t="s">
        <v>258</v>
      </c>
      <c r="D1049" s="4">
        <v>2</v>
      </c>
      <c r="E1049" s="4" t="str">
        <f t="shared" si="97"/>
        <v>生鮮</v>
      </c>
      <c r="F1049" s="115" t="s">
        <v>639</v>
      </c>
      <c r="G1049" s="4" t="s">
        <v>826</v>
      </c>
      <c r="H1049" s="4">
        <v>8</v>
      </c>
      <c r="I1049" s="136" t="str">
        <f>CONCATENATE(49226,B1049,D1049,F1049,H1049)</f>
        <v>4922636372008</v>
      </c>
      <c r="J1049" s="15" t="str">
        <f t="shared" si="100"/>
        <v>よしきりさめ</v>
      </c>
    </row>
    <row r="1050" spans="2:10" ht="13.5">
      <c r="B1050" s="126">
        <v>3637</v>
      </c>
      <c r="C1050" s="4" t="s">
        <v>258</v>
      </c>
      <c r="D1050" s="4">
        <v>2</v>
      </c>
      <c r="E1050" s="4" t="str">
        <f t="shared" si="97"/>
        <v>生鮮</v>
      </c>
      <c r="F1050" s="115" t="s">
        <v>1046</v>
      </c>
      <c r="G1050" s="4" t="s">
        <v>1047</v>
      </c>
      <c r="H1050" s="4">
        <v>3</v>
      </c>
      <c r="I1050" s="136" t="str">
        <f t="shared" si="99"/>
        <v>4922636372893</v>
      </c>
      <c r="J1050" s="15" t="str">
        <f t="shared" si="100"/>
        <v>よしきりさめその他</v>
      </c>
    </row>
    <row r="1051" spans="2:10" ht="13.5">
      <c r="B1051" s="126">
        <v>3638</v>
      </c>
      <c r="C1051" s="4" t="s">
        <v>259</v>
      </c>
      <c r="D1051" s="4">
        <v>2</v>
      </c>
      <c r="E1051" s="4" t="str">
        <f t="shared" si="97"/>
        <v>生鮮</v>
      </c>
      <c r="F1051" s="115" t="s">
        <v>639</v>
      </c>
      <c r="G1051" s="4" t="s">
        <v>826</v>
      </c>
      <c r="H1051" s="4">
        <v>7</v>
      </c>
      <c r="I1051" s="136" t="str">
        <f>CONCATENATE(49226,B1051,D1051,F1051,H1051)</f>
        <v>4922636382007</v>
      </c>
      <c r="J1051" s="15" t="str">
        <f t="shared" si="100"/>
        <v>あぶらさめ</v>
      </c>
    </row>
    <row r="1052" spans="2:10" ht="13.5">
      <c r="B1052" s="126">
        <v>3638</v>
      </c>
      <c r="C1052" s="4" t="s">
        <v>259</v>
      </c>
      <c r="D1052" s="4">
        <v>2</v>
      </c>
      <c r="E1052" s="4" t="str">
        <f t="shared" si="97"/>
        <v>生鮮</v>
      </c>
      <c r="F1052" s="115" t="s">
        <v>827</v>
      </c>
      <c r="G1052" s="4" t="s">
        <v>837</v>
      </c>
      <c r="H1052" s="4">
        <v>6</v>
      </c>
      <c r="I1052" s="136" t="str">
        <f>CONCATENATE(49226,B1052,D1052,F1052,H1052)</f>
        <v>4922636382076</v>
      </c>
      <c r="J1052" s="15" t="str">
        <f t="shared" si="100"/>
        <v>あぶらさめロイン/スキンレス</v>
      </c>
    </row>
    <row r="1053" spans="2:10" ht="13.5">
      <c r="B1053" s="130">
        <v>3638</v>
      </c>
      <c r="C1053" s="6" t="s">
        <v>259</v>
      </c>
      <c r="D1053" s="6">
        <v>2</v>
      </c>
      <c r="E1053" s="6" t="str">
        <f t="shared" si="97"/>
        <v>生鮮</v>
      </c>
      <c r="F1053" s="120" t="s">
        <v>1046</v>
      </c>
      <c r="G1053" s="6" t="s">
        <v>1047</v>
      </c>
      <c r="H1053" s="6">
        <v>2</v>
      </c>
      <c r="I1053" s="325" t="str">
        <f t="shared" si="99"/>
        <v>4922636382892</v>
      </c>
      <c r="J1053" s="15" t="str">
        <f t="shared" si="100"/>
        <v>あぶらさめその他</v>
      </c>
    </row>
    <row r="1054" spans="2:10" ht="13.5">
      <c r="B1054" s="127">
        <v>4000</v>
      </c>
      <c r="C1054" s="2" t="s">
        <v>54</v>
      </c>
      <c r="D1054" s="2"/>
      <c r="E1054" s="2">
        <f t="shared" si="97"/>
      </c>
      <c r="F1054" s="118"/>
      <c r="G1054" s="2"/>
      <c r="H1054" s="2"/>
      <c r="I1054" s="135"/>
      <c r="J1054" s="2"/>
    </row>
    <row r="1055" spans="2:10" ht="13.5">
      <c r="B1055" s="126">
        <v>4001</v>
      </c>
      <c r="C1055" s="4" t="s">
        <v>260</v>
      </c>
      <c r="D1055" s="4">
        <v>2</v>
      </c>
      <c r="E1055" s="4" t="str">
        <f t="shared" si="97"/>
        <v>生鮮</v>
      </c>
      <c r="F1055" s="115" t="s">
        <v>639</v>
      </c>
      <c r="G1055" s="4" t="s">
        <v>826</v>
      </c>
      <c r="H1055" s="4">
        <v>6</v>
      </c>
      <c r="I1055" s="136" t="str">
        <f t="shared" si="99"/>
        <v>4922640012006</v>
      </c>
      <c r="J1055" s="15" t="str">
        <f>CONCATENATE(IF(D1055=2,"",E1055),C1055,IF(F1055="00",,G1055))</f>
        <v>さんま</v>
      </c>
    </row>
    <row r="1056" spans="2:10" ht="13.5">
      <c r="B1056" s="126">
        <v>4001</v>
      </c>
      <c r="C1056" s="4" t="s">
        <v>260</v>
      </c>
      <c r="D1056" s="4">
        <v>2</v>
      </c>
      <c r="E1056" s="4" t="str">
        <f t="shared" si="97"/>
        <v>生鮮</v>
      </c>
      <c r="F1056" s="115" t="s">
        <v>833</v>
      </c>
      <c r="G1056" s="4" t="s">
        <v>832</v>
      </c>
      <c r="H1056" s="4">
        <v>0</v>
      </c>
      <c r="I1056" s="136" t="str">
        <f>CONCATENATE(49226,B1056,D1056,F1056,H1056)</f>
        <v>4922640012150</v>
      </c>
      <c r="J1056" s="15" t="str">
        <f aca="true" t="shared" si="101" ref="J1056:J1119">CONCATENATE(IF(D1056=2,"",E1056),C1056,IF(F1056="00",,G1056))</f>
        <v>さんま開き</v>
      </c>
    </row>
    <row r="1057" spans="2:10" ht="13.5">
      <c r="B1057" s="126">
        <v>4001</v>
      </c>
      <c r="C1057" s="4" t="s">
        <v>260</v>
      </c>
      <c r="D1057" s="4">
        <v>2</v>
      </c>
      <c r="E1057" s="4" t="str">
        <f t="shared" si="97"/>
        <v>生鮮</v>
      </c>
      <c r="F1057" s="115" t="s">
        <v>1046</v>
      </c>
      <c r="G1057" s="4" t="s">
        <v>1047</v>
      </c>
      <c r="H1057" s="4">
        <v>1</v>
      </c>
      <c r="I1057" s="136" t="str">
        <f t="shared" si="99"/>
        <v>4922640012891</v>
      </c>
      <c r="J1057" s="15" t="str">
        <f t="shared" si="101"/>
        <v>さんまその他</v>
      </c>
    </row>
    <row r="1058" spans="2:10" ht="13.5">
      <c r="B1058" s="126">
        <v>4001</v>
      </c>
      <c r="C1058" s="4" t="s">
        <v>260</v>
      </c>
      <c r="D1058" s="4">
        <v>3</v>
      </c>
      <c r="E1058" s="4" t="str">
        <f t="shared" si="97"/>
        <v>冷凍</v>
      </c>
      <c r="F1058" s="115" t="s">
        <v>639</v>
      </c>
      <c r="G1058" s="4" t="s">
        <v>826</v>
      </c>
      <c r="H1058" s="4">
        <v>3</v>
      </c>
      <c r="I1058" s="136" t="str">
        <f t="shared" si="99"/>
        <v>4922640013003</v>
      </c>
      <c r="J1058" s="15" t="str">
        <f t="shared" si="101"/>
        <v>冷凍さんま</v>
      </c>
    </row>
    <row r="1059" spans="2:10" ht="13.5">
      <c r="B1059" s="126">
        <v>4001</v>
      </c>
      <c r="C1059" s="4" t="s">
        <v>260</v>
      </c>
      <c r="D1059" s="4">
        <v>3</v>
      </c>
      <c r="E1059" s="4" t="str">
        <f t="shared" si="97"/>
        <v>冷凍</v>
      </c>
      <c r="F1059" s="115" t="s">
        <v>833</v>
      </c>
      <c r="G1059" s="4" t="s">
        <v>832</v>
      </c>
      <c r="H1059" s="4">
        <v>7</v>
      </c>
      <c r="I1059" s="136" t="str">
        <f>CONCATENATE(49226,B1059,D1059,F1059,H1059)</f>
        <v>4922640013157</v>
      </c>
      <c r="J1059" s="15" t="str">
        <f t="shared" si="101"/>
        <v>冷凍さんま開き</v>
      </c>
    </row>
    <row r="1060" spans="2:10" ht="13.5">
      <c r="B1060" s="126">
        <v>4001</v>
      </c>
      <c r="C1060" s="4" t="s">
        <v>260</v>
      </c>
      <c r="D1060" s="4">
        <v>3</v>
      </c>
      <c r="E1060" s="4" t="str">
        <f t="shared" si="97"/>
        <v>冷凍</v>
      </c>
      <c r="F1060" s="115" t="s">
        <v>1046</v>
      </c>
      <c r="G1060" s="4" t="s">
        <v>1047</v>
      </c>
      <c r="H1060" s="4">
        <v>8</v>
      </c>
      <c r="I1060" s="136" t="str">
        <f t="shared" si="99"/>
        <v>4922640013898</v>
      </c>
      <c r="J1060" s="15" t="str">
        <f t="shared" si="101"/>
        <v>冷凍さんまその他</v>
      </c>
    </row>
    <row r="1061" spans="2:10" ht="13.5">
      <c r="B1061" s="126">
        <v>4001</v>
      </c>
      <c r="C1061" s="4" t="s">
        <v>260</v>
      </c>
      <c r="D1061" s="4">
        <v>4</v>
      </c>
      <c r="E1061" s="4" t="str">
        <f t="shared" si="97"/>
        <v>解凍</v>
      </c>
      <c r="F1061" s="115" t="s">
        <v>639</v>
      </c>
      <c r="G1061" s="4" t="s">
        <v>826</v>
      </c>
      <c r="H1061" s="4">
        <v>0</v>
      </c>
      <c r="I1061" s="136" t="str">
        <f t="shared" si="99"/>
        <v>4922640014000</v>
      </c>
      <c r="J1061" s="15" t="str">
        <f t="shared" si="101"/>
        <v>解凍さんま</v>
      </c>
    </row>
    <row r="1062" spans="2:10" ht="13.5">
      <c r="B1062" s="126">
        <v>4001</v>
      </c>
      <c r="C1062" s="4" t="s">
        <v>260</v>
      </c>
      <c r="D1062" s="4">
        <v>4</v>
      </c>
      <c r="E1062" s="4" t="str">
        <f t="shared" si="97"/>
        <v>解凍</v>
      </c>
      <c r="F1062" s="115" t="s">
        <v>833</v>
      </c>
      <c r="G1062" s="4" t="s">
        <v>832</v>
      </c>
      <c r="H1062" s="4">
        <v>4</v>
      </c>
      <c r="I1062" s="136" t="str">
        <f>CONCATENATE(49226,B1062,D1062,F1062,H1062)</f>
        <v>4922640014154</v>
      </c>
      <c r="J1062" s="15" t="str">
        <f t="shared" si="101"/>
        <v>解凍さんま開き</v>
      </c>
    </row>
    <row r="1063" spans="2:10" ht="13.5">
      <c r="B1063" s="126">
        <v>4001</v>
      </c>
      <c r="C1063" s="4" t="s">
        <v>260</v>
      </c>
      <c r="D1063" s="4">
        <v>4</v>
      </c>
      <c r="E1063" s="4" t="str">
        <f t="shared" si="97"/>
        <v>解凍</v>
      </c>
      <c r="F1063" s="115" t="s">
        <v>1046</v>
      </c>
      <c r="G1063" s="4" t="s">
        <v>1047</v>
      </c>
      <c r="H1063" s="4">
        <v>5</v>
      </c>
      <c r="I1063" s="136" t="str">
        <f t="shared" si="99"/>
        <v>4922640014895</v>
      </c>
      <c r="J1063" s="15" t="str">
        <f t="shared" si="101"/>
        <v>解凍さんまその他</v>
      </c>
    </row>
    <row r="1064" spans="2:10" ht="13.5">
      <c r="B1064" s="126">
        <v>4002</v>
      </c>
      <c r="C1064" s="4" t="s">
        <v>261</v>
      </c>
      <c r="D1064" s="4">
        <v>2</v>
      </c>
      <c r="E1064" s="4" t="str">
        <f t="shared" si="97"/>
        <v>生鮮</v>
      </c>
      <c r="F1064" s="115" t="s">
        <v>639</v>
      </c>
      <c r="G1064" s="4" t="s">
        <v>826</v>
      </c>
      <c r="H1064" s="4">
        <v>5</v>
      </c>
      <c r="I1064" s="136" t="str">
        <f>CONCATENATE(49226,B1064,D1064,F1064,H1064)</f>
        <v>4922640022005</v>
      </c>
      <c r="J1064" s="15" t="str">
        <f t="shared" si="101"/>
        <v>はぜ</v>
      </c>
    </row>
    <row r="1065" spans="2:10" ht="13.5">
      <c r="B1065" s="126">
        <v>4002</v>
      </c>
      <c r="C1065" s="4" t="s">
        <v>261</v>
      </c>
      <c r="D1065" s="4">
        <v>2</v>
      </c>
      <c r="E1065" s="4" t="str">
        <f t="shared" si="97"/>
        <v>生鮮</v>
      </c>
      <c r="F1065" s="115" t="s">
        <v>1046</v>
      </c>
      <c r="G1065" s="4" t="s">
        <v>1047</v>
      </c>
      <c r="H1065" s="4">
        <v>0</v>
      </c>
      <c r="I1065" s="136" t="str">
        <f t="shared" si="99"/>
        <v>4922640022890</v>
      </c>
      <c r="J1065" s="15" t="str">
        <f t="shared" si="101"/>
        <v>はぜその他</v>
      </c>
    </row>
    <row r="1066" spans="2:10" ht="13.5">
      <c r="B1066" s="316">
        <v>4003</v>
      </c>
      <c r="C1066" s="21" t="s">
        <v>262</v>
      </c>
      <c r="D1066" s="4">
        <v>2</v>
      </c>
      <c r="E1066" s="4" t="str">
        <f t="shared" si="97"/>
        <v>生鮮</v>
      </c>
      <c r="F1066" s="115" t="s">
        <v>824</v>
      </c>
      <c r="G1066" s="4" t="s">
        <v>826</v>
      </c>
      <c r="H1066" s="4">
        <v>4</v>
      </c>
      <c r="I1066" s="136" t="str">
        <f>CONCATENATE(49226,B1066,D1066,F1066,H1066)</f>
        <v>4922640032004</v>
      </c>
      <c r="J1066" s="15" t="str">
        <f t="shared" si="101"/>
        <v>あいご</v>
      </c>
    </row>
    <row r="1067" spans="2:10" ht="13.5">
      <c r="B1067" s="316">
        <v>4003</v>
      </c>
      <c r="C1067" s="21" t="s">
        <v>262</v>
      </c>
      <c r="D1067" s="4">
        <v>2</v>
      </c>
      <c r="E1067" s="4" t="str">
        <f t="shared" si="97"/>
        <v>生鮮</v>
      </c>
      <c r="F1067" s="115" t="s">
        <v>1046</v>
      </c>
      <c r="G1067" s="4" t="s">
        <v>1047</v>
      </c>
      <c r="H1067" s="4">
        <v>9</v>
      </c>
      <c r="I1067" s="136" t="str">
        <f t="shared" si="99"/>
        <v>4922640032899</v>
      </c>
      <c r="J1067" s="15" t="str">
        <f t="shared" si="101"/>
        <v>あいごその他</v>
      </c>
    </row>
    <row r="1068" spans="2:10" ht="13.5">
      <c r="B1068" s="316">
        <v>4004</v>
      </c>
      <c r="C1068" s="21" t="s">
        <v>263</v>
      </c>
      <c r="D1068" s="4">
        <v>2</v>
      </c>
      <c r="E1068" s="4" t="str">
        <f t="shared" si="97"/>
        <v>生鮮</v>
      </c>
      <c r="F1068" s="115" t="s">
        <v>639</v>
      </c>
      <c r="G1068" s="4" t="s">
        <v>826</v>
      </c>
      <c r="H1068" s="4">
        <v>3</v>
      </c>
      <c r="I1068" s="136" t="str">
        <f>CONCATENATE(49226,B1068,D1068,F1068,H1068)</f>
        <v>4922640042003</v>
      </c>
      <c r="J1068" s="15" t="str">
        <f t="shared" si="101"/>
        <v>まんだい</v>
      </c>
    </row>
    <row r="1069" spans="2:10" ht="13.5">
      <c r="B1069" s="316">
        <v>4004</v>
      </c>
      <c r="C1069" s="21" t="s">
        <v>263</v>
      </c>
      <c r="D1069" s="4">
        <v>2</v>
      </c>
      <c r="E1069" s="4" t="str">
        <f t="shared" si="97"/>
        <v>生鮮</v>
      </c>
      <c r="F1069" s="115" t="s">
        <v>827</v>
      </c>
      <c r="G1069" s="4" t="s">
        <v>837</v>
      </c>
      <c r="H1069" s="4">
        <v>2</v>
      </c>
      <c r="I1069" s="136" t="str">
        <f>CONCATENATE(49226,B1069,D1069,F1069,H1069)</f>
        <v>4922640042072</v>
      </c>
      <c r="J1069" s="15" t="str">
        <f t="shared" si="101"/>
        <v>まんだいロイン/スキンレス</v>
      </c>
    </row>
    <row r="1070" spans="2:10" ht="13.5">
      <c r="B1070" s="316">
        <v>4004</v>
      </c>
      <c r="C1070" s="21" t="s">
        <v>263</v>
      </c>
      <c r="D1070" s="4">
        <v>2</v>
      </c>
      <c r="E1070" s="4" t="str">
        <f t="shared" si="97"/>
        <v>生鮮</v>
      </c>
      <c r="F1070" s="115" t="s">
        <v>1046</v>
      </c>
      <c r="G1070" s="4" t="s">
        <v>1047</v>
      </c>
      <c r="H1070" s="4">
        <v>8</v>
      </c>
      <c r="I1070" s="136" t="str">
        <f t="shared" si="99"/>
        <v>4922640042898</v>
      </c>
      <c r="J1070" s="15" t="str">
        <f t="shared" si="101"/>
        <v>まんだいその他</v>
      </c>
    </row>
    <row r="1071" spans="2:10" ht="13.5">
      <c r="B1071" s="316">
        <v>4005</v>
      </c>
      <c r="C1071" s="21" t="s">
        <v>264</v>
      </c>
      <c r="D1071" s="4">
        <v>2</v>
      </c>
      <c r="E1071" s="4" t="str">
        <f t="shared" si="97"/>
        <v>生鮮</v>
      </c>
      <c r="F1071" s="115" t="s">
        <v>824</v>
      </c>
      <c r="G1071" s="4" t="s">
        <v>826</v>
      </c>
      <c r="H1071" s="4">
        <v>2</v>
      </c>
      <c r="I1071" s="136" t="str">
        <f>CONCATENATE(49226,B1071,D1071,F1071,H1071)</f>
        <v>4922640052002</v>
      </c>
      <c r="J1071" s="15" t="str">
        <f t="shared" si="101"/>
        <v>こうなご</v>
      </c>
    </row>
    <row r="1072" spans="2:10" ht="13.5">
      <c r="B1072" s="316">
        <v>4005</v>
      </c>
      <c r="C1072" s="21" t="s">
        <v>264</v>
      </c>
      <c r="D1072" s="4">
        <v>2</v>
      </c>
      <c r="E1072" s="4" t="str">
        <f t="shared" si="97"/>
        <v>生鮮</v>
      </c>
      <c r="F1072" s="115" t="s">
        <v>1046</v>
      </c>
      <c r="G1072" s="4" t="s">
        <v>1047</v>
      </c>
      <c r="H1072" s="4">
        <v>7</v>
      </c>
      <c r="I1072" s="136" t="str">
        <f t="shared" si="99"/>
        <v>4922640052897</v>
      </c>
      <c r="J1072" s="15" t="str">
        <f t="shared" si="101"/>
        <v>こうなごその他</v>
      </c>
    </row>
    <row r="1073" spans="2:10" ht="13.5">
      <c r="B1073" s="316">
        <v>4006</v>
      </c>
      <c r="C1073" s="21" t="s">
        <v>265</v>
      </c>
      <c r="D1073" s="4">
        <v>2</v>
      </c>
      <c r="E1073" s="4" t="str">
        <f t="shared" si="97"/>
        <v>生鮮</v>
      </c>
      <c r="F1073" s="115" t="s">
        <v>824</v>
      </c>
      <c r="G1073" s="4" t="s">
        <v>826</v>
      </c>
      <c r="H1073" s="4">
        <v>1</v>
      </c>
      <c r="I1073" s="136" t="str">
        <f>CONCATENATE(49226,B1073,D1073,F1073,H1073)</f>
        <v>4922640062001</v>
      </c>
      <c r="J1073" s="15" t="str">
        <f t="shared" si="101"/>
        <v>ひめいたちうお</v>
      </c>
    </row>
    <row r="1074" spans="2:10" ht="13.5">
      <c r="B1074" s="316">
        <v>4006</v>
      </c>
      <c r="C1074" s="21" t="s">
        <v>265</v>
      </c>
      <c r="D1074" s="4">
        <v>2</v>
      </c>
      <c r="E1074" s="4" t="str">
        <f t="shared" si="97"/>
        <v>生鮮</v>
      </c>
      <c r="F1074" s="115" t="s">
        <v>1046</v>
      </c>
      <c r="G1074" s="4" t="s">
        <v>1047</v>
      </c>
      <c r="H1074" s="4">
        <v>6</v>
      </c>
      <c r="I1074" s="136" t="str">
        <f t="shared" si="99"/>
        <v>4922640062896</v>
      </c>
      <c r="J1074" s="15" t="str">
        <f t="shared" si="101"/>
        <v>ひめいたちうおその他</v>
      </c>
    </row>
    <row r="1075" spans="2:10" ht="13.5">
      <c r="B1075" s="316">
        <v>4007</v>
      </c>
      <c r="C1075" s="21" t="s">
        <v>266</v>
      </c>
      <c r="D1075" s="4">
        <v>2</v>
      </c>
      <c r="E1075" s="4" t="str">
        <f t="shared" si="97"/>
        <v>生鮮</v>
      </c>
      <c r="F1075" s="115" t="s">
        <v>824</v>
      </c>
      <c r="G1075" s="4" t="s">
        <v>826</v>
      </c>
      <c r="H1075" s="4">
        <v>0</v>
      </c>
      <c r="I1075" s="136" t="str">
        <f>CONCATENATE(49226,B1075,D1075,F1075,H1075)</f>
        <v>4922640072000</v>
      </c>
      <c r="J1075" s="15" t="str">
        <f t="shared" si="101"/>
        <v>とげうお</v>
      </c>
    </row>
    <row r="1076" spans="2:10" ht="13.5">
      <c r="B1076" s="316">
        <v>4007</v>
      </c>
      <c r="C1076" s="21" t="s">
        <v>266</v>
      </c>
      <c r="D1076" s="4">
        <v>2</v>
      </c>
      <c r="E1076" s="4" t="str">
        <f t="shared" si="97"/>
        <v>生鮮</v>
      </c>
      <c r="F1076" s="115" t="s">
        <v>1046</v>
      </c>
      <c r="G1076" s="4" t="s">
        <v>1047</v>
      </c>
      <c r="H1076" s="4">
        <v>5</v>
      </c>
      <c r="I1076" s="136" t="str">
        <f t="shared" si="99"/>
        <v>4922640072895</v>
      </c>
      <c r="J1076" s="15" t="str">
        <f t="shared" si="101"/>
        <v>とげうおその他</v>
      </c>
    </row>
    <row r="1077" spans="2:10" ht="13.5">
      <c r="B1077" s="316">
        <v>4008</v>
      </c>
      <c r="C1077" s="21" t="s">
        <v>267</v>
      </c>
      <c r="D1077" s="4">
        <v>2</v>
      </c>
      <c r="E1077" s="4" t="str">
        <f t="shared" si="97"/>
        <v>生鮮</v>
      </c>
      <c r="F1077" s="115" t="s">
        <v>824</v>
      </c>
      <c r="G1077" s="4" t="s">
        <v>826</v>
      </c>
      <c r="H1077" s="4">
        <v>9</v>
      </c>
      <c r="I1077" s="136" t="str">
        <f>CONCATENATE(49226,B1077,D1077,F1077,H1077)</f>
        <v>4922640082009</v>
      </c>
      <c r="J1077" s="15" t="str">
        <f t="shared" si="101"/>
        <v>おきめたい</v>
      </c>
    </row>
    <row r="1078" spans="2:10" ht="13.5">
      <c r="B1078" s="316">
        <v>4008</v>
      </c>
      <c r="C1078" s="21" t="s">
        <v>267</v>
      </c>
      <c r="D1078" s="4">
        <v>2</v>
      </c>
      <c r="E1078" s="4" t="str">
        <f t="shared" si="97"/>
        <v>生鮮</v>
      </c>
      <c r="F1078" s="115" t="s">
        <v>1046</v>
      </c>
      <c r="G1078" s="4" t="s">
        <v>1047</v>
      </c>
      <c r="H1078" s="4">
        <v>4</v>
      </c>
      <c r="I1078" s="136" t="str">
        <f t="shared" si="99"/>
        <v>4922640082894</v>
      </c>
      <c r="J1078" s="15" t="str">
        <f t="shared" si="101"/>
        <v>おきめたいその他</v>
      </c>
    </row>
    <row r="1079" spans="2:10" ht="13.5">
      <c r="B1079" s="316">
        <v>4009</v>
      </c>
      <c r="C1079" s="21" t="s">
        <v>268</v>
      </c>
      <c r="D1079" s="4">
        <v>2</v>
      </c>
      <c r="E1079" s="4" t="str">
        <f t="shared" si="97"/>
        <v>生鮮</v>
      </c>
      <c r="F1079" s="115" t="s">
        <v>824</v>
      </c>
      <c r="G1079" s="4" t="s">
        <v>826</v>
      </c>
      <c r="H1079" s="4">
        <v>8</v>
      </c>
      <c r="I1079" s="136" t="str">
        <f>CONCATENATE(49226,B1079,D1079,F1079,H1079)</f>
        <v>4922640092008</v>
      </c>
      <c r="J1079" s="15" t="str">
        <f t="shared" si="101"/>
        <v>いすずみ</v>
      </c>
    </row>
    <row r="1080" spans="2:10" ht="13.5">
      <c r="B1080" s="316">
        <v>4009</v>
      </c>
      <c r="C1080" s="21" t="s">
        <v>268</v>
      </c>
      <c r="D1080" s="4">
        <v>2</v>
      </c>
      <c r="E1080" s="4" t="str">
        <f t="shared" si="97"/>
        <v>生鮮</v>
      </c>
      <c r="F1080" s="115" t="s">
        <v>1046</v>
      </c>
      <c r="G1080" s="4" t="s">
        <v>1047</v>
      </c>
      <c r="H1080" s="4">
        <v>3</v>
      </c>
      <c r="I1080" s="136" t="str">
        <f t="shared" si="99"/>
        <v>4922640092893</v>
      </c>
      <c r="J1080" s="15" t="str">
        <f t="shared" si="101"/>
        <v>いすずみその他</v>
      </c>
    </row>
    <row r="1081" spans="2:10" ht="13.5">
      <c r="B1081" s="316">
        <v>4010</v>
      </c>
      <c r="C1081" s="21" t="s">
        <v>269</v>
      </c>
      <c r="D1081" s="4">
        <v>2</v>
      </c>
      <c r="E1081" s="4" t="str">
        <f t="shared" si="97"/>
        <v>生鮮</v>
      </c>
      <c r="F1081" s="115" t="s">
        <v>824</v>
      </c>
      <c r="G1081" s="4" t="s">
        <v>826</v>
      </c>
      <c r="H1081" s="4">
        <v>4</v>
      </c>
      <c r="I1081" s="136" t="str">
        <f>CONCATENATE(49226,B1081,D1081,F1081,H1081)</f>
        <v>4922640102004</v>
      </c>
      <c r="J1081" s="15" t="str">
        <f t="shared" si="101"/>
        <v>みなみいすずみ</v>
      </c>
    </row>
    <row r="1082" spans="2:10" ht="13.5">
      <c r="B1082" s="316">
        <v>4010</v>
      </c>
      <c r="C1082" s="21" t="s">
        <v>269</v>
      </c>
      <c r="D1082" s="4">
        <v>2</v>
      </c>
      <c r="E1082" s="4" t="str">
        <f t="shared" si="97"/>
        <v>生鮮</v>
      </c>
      <c r="F1082" s="115" t="s">
        <v>1046</v>
      </c>
      <c r="G1082" s="4" t="s">
        <v>1047</v>
      </c>
      <c r="H1082" s="4">
        <v>9</v>
      </c>
      <c r="I1082" s="136" t="str">
        <f t="shared" si="99"/>
        <v>4922640102899</v>
      </c>
      <c r="J1082" s="15" t="str">
        <f t="shared" si="101"/>
        <v>みなみいすずみその他</v>
      </c>
    </row>
    <row r="1083" spans="2:10" ht="13.5">
      <c r="B1083" s="126">
        <v>4011</v>
      </c>
      <c r="C1083" s="4" t="s">
        <v>270</v>
      </c>
      <c r="D1083" s="4">
        <v>2</v>
      </c>
      <c r="E1083" s="4" t="str">
        <f t="shared" si="97"/>
        <v>生鮮</v>
      </c>
      <c r="F1083" s="115" t="s">
        <v>824</v>
      </c>
      <c r="G1083" s="4" t="s">
        <v>826</v>
      </c>
      <c r="H1083" s="4">
        <v>3</v>
      </c>
      <c r="I1083" s="136" t="str">
        <f aca="true" t="shared" si="102" ref="I1083:I1114">CONCATENATE(49226,B1083,D1083,F1083,H1083)</f>
        <v>4922640112003</v>
      </c>
      <c r="J1083" s="15" t="str">
        <f t="shared" si="101"/>
        <v>いずみだい</v>
      </c>
    </row>
    <row r="1084" spans="2:10" ht="13.5">
      <c r="B1084" s="126">
        <v>4012</v>
      </c>
      <c r="C1084" s="4" t="s">
        <v>271</v>
      </c>
      <c r="D1084" s="4">
        <v>2</v>
      </c>
      <c r="E1084" s="4" t="str">
        <f t="shared" si="97"/>
        <v>生鮮</v>
      </c>
      <c r="F1084" s="115" t="s">
        <v>824</v>
      </c>
      <c r="G1084" s="4" t="s">
        <v>826</v>
      </c>
      <c r="H1084" s="4">
        <v>2</v>
      </c>
      <c r="I1084" s="136" t="str">
        <f t="shared" si="102"/>
        <v>4922640122002</v>
      </c>
      <c r="J1084" s="15" t="str">
        <f t="shared" si="101"/>
        <v>つぼだい</v>
      </c>
    </row>
    <row r="1085" spans="2:10" ht="13.5">
      <c r="B1085" s="126">
        <v>4012</v>
      </c>
      <c r="C1085" s="4" t="s">
        <v>271</v>
      </c>
      <c r="D1085" s="4">
        <v>2</v>
      </c>
      <c r="E1085" s="4" t="str">
        <f t="shared" si="97"/>
        <v>生鮮</v>
      </c>
      <c r="F1085" s="115" t="s">
        <v>1046</v>
      </c>
      <c r="G1085" s="4" t="s">
        <v>1047</v>
      </c>
      <c r="H1085" s="4">
        <v>7</v>
      </c>
      <c r="I1085" s="136" t="str">
        <f t="shared" si="102"/>
        <v>4922640122897</v>
      </c>
      <c r="J1085" s="15" t="str">
        <f t="shared" si="101"/>
        <v>つぼだいその他</v>
      </c>
    </row>
    <row r="1086" spans="2:10" ht="13.5">
      <c r="B1086" s="126">
        <v>4013</v>
      </c>
      <c r="C1086" s="4" t="s">
        <v>272</v>
      </c>
      <c r="D1086" s="4">
        <v>2</v>
      </c>
      <c r="E1086" s="4" t="str">
        <f t="shared" si="97"/>
        <v>生鮮</v>
      </c>
      <c r="F1086" s="115" t="s">
        <v>824</v>
      </c>
      <c r="G1086" s="4" t="s">
        <v>826</v>
      </c>
      <c r="H1086" s="4">
        <v>1</v>
      </c>
      <c r="I1086" s="136" t="str">
        <f t="shared" si="102"/>
        <v>4922640132001</v>
      </c>
      <c r="J1086" s="15" t="str">
        <f t="shared" si="101"/>
        <v>しろぎす</v>
      </c>
    </row>
    <row r="1087" spans="2:10" ht="13.5">
      <c r="B1087" s="126">
        <v>4013</v>
      </c>
      <c r="C1087" s="4" t="s">
        <v>272</v>
      </c>
      <c r="D1087" s="4">
        <v>2</v>
      </c>
      <c r="E1087" s="4" t="str">
        <f t="shared" si="97"/>
        <v>生鮮</v>
      </c>
      <c r="F1087" s="115" t="s">
        <v>1046</v>
      </c>
      <c r="G1087" s="4" t="s">
        <v>1047</v>
      </c>
      <c r="H1087" s="4">
        <v>6</v>
      </c>
      <c r="I1087" s="136" t="str">
        <f t="shared" si="102"/>
        <v>4922640132896</v>
      </c>
      <c r="J1087" s="15" t="str">
        <f t="shared" si="101"/>
        <v>しろぎすその他</v>
      </c>
    </row>
    <row r="1088" spans="2:10" ht="13.5">
      <c r="B1088" s="316">
        <v>4014</v>
      </c>
      <c r="C1088" s="21" t="s">
        <v>273</v>
      </c>
      <c r="D1088" s="4">
        <v>2</v>
      </c>
      <c r="E1088" s="4" t="str">
        <f t="shared" si="97"/>
        <v>生鮮</v>
      </c>
      <c r="F1088" s="115" t="s">
        <v>824</v>
      </c>
      <c r="G1088" s="4" t="s">
        <v>826</v>
      </c>
      <c r="H1088" s="4">
        <v>0</v>
      </c>
      <c r="I1088" s="136" t="str">
        <f t="shared" si="102"/>
        <v>4922640142000</v>
      </c>
      <c r="J1088" s="15" t="str">
        <f t="shared" si="101"/>
        <v>ぎま</v>
      </c>
    </row>
    <row r="1089" spans="2:10" ht="13.5">
      <c r="B1089" s="316">
        <v>4014</v>
      </c>
      <c r="C1089" s="21" t="s">
        <v>273</v>
      </c>
      <c r="D1089" s="4">
        <v>2</v>
      </c>
      <c r="E1089" s="4" t="str">
        <f t="shared" si="97"/>
        <v>生鮮</v>
      </c>
      <c r="F1089" s="115" t="s">
        <v>1046</v>
      </c>
      <c r="G1089" s="4" t="s">
        <v>1047</v>
      </c>
      <c r="H1089" s="4">
        <v>5</v>
      </c>
      <c r="I1089" s="136" t="str">
        <f t="shared" si="102"/>
        <v>4922640142895</v>
      </c>
      <c r="J1089" s="15" t="str">
        <f t="shared" si="101"/>
        <v>ぎまその他</v>
      </c>
    </row>
    <row r="1090" spans="2:10" ht="13.5">
      <c r="B1090" s="126">
        <v>4015</v>
      </c>
      <c r="C1090" s="4" t="s">
        <v>274</v>
      </c>
      <c r="D1090" s="4">
        <v>2</v>
      </c>
      <c r="E1090" s="4" t="str">
        <f t="shared" si="97"/>
        <v>生鮮</v>
      </c>
      <c r="F1090" s="115" t="s">
        <v>824</v>
      </c>
      <c r="G1090" s="4" t="s">
        <v>826</v>
      </c>
      <c r="H1090" s="4">
        <v>9</v>
      </c>
      <c r="I1090" s="136" t="str">
        <f t="shared" si="102"/>
        <v>4922640152009</v>
      </c>
      <c r="J1090" s="15" t="str">
        <f t="shared" si="101"/>
        <v>ししゃも</v>
      </c>
    </row>
    <row r="1091" spans="2:10" ht="13.5">
      <c r="B1091" s="126">
        <v>4015</v>
      </c>
      <c r="C1091" s="4" t="s">
        <v>274</v>
      </c>
      <c r="D1091" s="4">
        <v>2</v>
      </c>
      <c r="E1091" s="4" t="str">
        <f t="shared" si="97"/>
        <v>生鮮</v>
      </c>
      <c r="F1091" s="115" t="s">
        <v>1046</v>
      </c>
      <c r="G1091" s="4" t="s">
        <v>1047</v>
      </c>
      <c r="H1091" s="4">
        <v>4</v>
      </c>
      <c r="I1091" s="136" t="str">
        <f t="shared" si="102"/>
        <v>4922640152894</v>
      </c>
      <c r="J1091" s="15" t="str">
        <f t="shared" si="101"/>
        <v>ししゃもその他</v>
      </c>
    </row>
    <row r="1092" spans="2:10" ht="13.5">
      <c r="B1092" s="126">
        <v>4015</v>
      </c>
      <c r="C1092" s="4" t="s">
        <v>274</v>
      </c>
      <c r="D1092" s="4">
        <v>3</v>
      </c>
      <c r="E1092" s="4" t="str">
        <f t="shared" si="97"/>
        <v>冷凍</v>
      </c>
      <c r="F1092" s="115" t="s">
        <v>824</v>
      </c>
      <c r="G1092" s="4" t="s">
        <v>826</v>
      </c>
      <c r="H1092" s="4">
        <v>6</v>
      </c>
      <c r="I1092" s="136" t="str">
        <f t="shared" si="102"/>
        <v>4922640153006</v>
      </c>
      <c r="J1092" s="15" t="str">
        <f t="shared" si="101"/>
        <v>冷凍ししゃも</v>
      </c>
    </row>
    <row r="1093" spans="2:10" ht="13.5">
      <c r="B1093" s="126">
        <v>4015</v>
      </c>
      <c r="C1093" s="4" t="s">
        <v>274</v>
      </c>
      <c r="D1093" s="4">
        <v>3</v>
      </c>
      <c r="E1093" s="4" t="str">
        <f t="shared" si="97"/>
        <v>冷凍</v>
      </c>
      <c r="F1093" s="115" t="s">
        <v>1046</v>
      </c>
      <c r="G1093" s="4" t="s">
        <v>1047</v>
      </c>
      <c r="H1093" s="4">
        <v>1</v>
      </c>
      <c r="I1093" s="136" t="str">
        <f t="shared" si="102"/>
        <v>4922640153891</v>
      </c>
      <c r="J1093" s="15" t="str">
        <f t="shared" si="101"/>
        <v>冷凍ししゃもその他</v>
      </c>
    </row>
    <row r="1094" spans="2:10" ht="13.5">
      <c r="B1094" s="126">
        <v>4016</v>
      </c>
      <c r="C1094" s="4" t="s">
        <v>275</v>
      </c>
      <c r="D1094" s="4">
        <v>2</v>
      </c>
      <c r="E1094" s="4" t="str">
        <f t="shared" si="97"/>
        <v>生鮮</v>
      </c>
      <c r="F1094" s="115" t="s">
        <v>824</v>
      </c>
      <c r="G1094" s="4" t="s">
        <v>826</v>
      </c>
      <c r="H1094" s="4">
        <v>8</v>
      </c>
      <c r="I1094" s="136" t="str">
        <f t="shared" si="102"/>
        <v>4922640162008</v>
      </c>
      <c r="J1094" s="15" t="str">
        <f t="shared" si="101"/>
        <v>きゅうりうお</v>
      </c>
    </row>
    <row r="1095" spans="2:10" ht="13.5">
      <c r="B1095" s="126">
        <v>4016</v>
      </c>
      <c r="C1095" s="4" t="s">
        <v>275</v>
      </c>
      <c r="D1095" s="4">
        <v>2</v>
      </c>
      <c r="E1095" s="4" t="str">
        <f t="shared" si="97"/>
        <v>生鮮</v>
      </c>
      <c r="F1095" s="115" t="s">
        <v>1046</v>
      </c>
      <c r="G1095" s="4" t="s">
        <v>1047</v>
      </c>
      <c r="H1095" s="4">
        <v>3</v>
      </c>
      <c r="I1095" s="136" t="str">
        <f t="shared" si="102"/>
        <v>4922640162893</v>
      </c>
      <c r="J1095" s="15" t="str">
        <f t="shared" si="101"/>
        <v>きゅうりうおその他</v>
      </c>
    </row>
    <row r="1096" spans="2:10" ht="13.5">
      <c r="B1096" s="126">
        <v>4017</v>
      </c>
      <c r="C1096" s="4" t="s">
        <v>276</v>
      </c>
      <c r="D1096" s="4">
        <v>2</v>
      </c>
      <c r="E1096" s="4" t="str">
        <f t="shared" si="97"/>
        <v>生鮮</v>
      </c>
      <c r="F1096" s="115" t="s">
        <v>824</v>
      </c>
      <c r="G1096" s="4" t="s">
        <v>826</v>
      </c>
      <c r="H1096" s="4">
        <v>7</v>
      </c>
      <c r="I1096" s="136" t="str">
        <f t="shared" si="102"/>
        <v>4922640172007</v>
      </c>
      <c r="J1096" s="15" t="str">
        <f t="shared" si="101"/>
        <v>ちか</v>
      </c>
    </row>
    <row r="1097" spans="2:10" ht="13.5">
      <c r="B1097" s="126">
        <v>4017</v>
      </c>
      <c r="C1097" s="4" t="s">
        <v>276</v>
      </c>
      <c r="D1097" s="4">
        <v>2</v>
      </c>
      <c r="E1097" s="4" t="str">
        <f t="shared" si="97"/>
        <v>生鮮</v>
      </c>
      <c r="F1097" s="115" t="s">
        <v>1046</v>
      </c>
      <c r="G1097" s="4" t="s">
        <v>1047</v>
      </c>
      <c r="H1097" s="4">
        <v>2</v>
      </c>
      <c r="I1097" s="136" t="str">
        <f t="shared" si="102"/>
        <v>4922640172892</v>
      </c>
      <c r="J1097" s="15" t="str">
        <f t="shared" si="101"/>
        <v>ちかその他</v>
      </c>
    </row>
    <row r="1098" spans="2:10" ht="13.5">
      <c r="B1098" s="126">
        <v>4018</v>
      </c>
      <c r="C1098" s="4" t="s">
        <v>277</v>
      </c>
      <c r="D1098" s="4">
        <v>2</v>
      </c>
      <c r="E1098" s="4" t="str">
        <f t="shared" si="97"/>
        <v>生鮮</v>
      </c>
      <c r="F1098" s="115" t="s">
        <v>824</v>
      </c>
      <c r="G1098" s="4" t="s">
        <v>826</v>
      </c>
      <c r="H1098" s="4">
        <v>6</v>
      </c>
      <c r="I1098" s="136" t="str">
        <f t="shared" si="102"/>
        <v>4922640182006</v>
      </c>
      <c r="J1098" s="15" t="str">
        <f t="shared" si="101"/>
        <v>しらうお</v>
      </c>
    </row>
    <row r="1099" spans="2:10" ht="13.5">
      <c r="B1099" s="126">
        <v>4018</v>
      </c>
      <c r="C1099" s="4" t="s">
        <v>277</v>
      </c>
      <c r="D1099" s="4">
        <v>2</v>
      </c>
      <c r="E1099" s="4" t="str">
        <f t="shared" si="97"/>
        <v>生鮮</v>
      </c>
      <c r="F1099" s="115" t="s">
        <v>1046</v>
      </c>
      <c r="G1099" s="4" t="s">
        <v>1047</v>
      </c>
      <c r="H1099" s="4">
        <v>1</v>
      </c>
      <c r="I1099" s="136" t="str">
        <f t="shared" si="102"/>
        <v>4922640182891</v>
      </c>
      <c r="J1099" s="15" t="str">
        <f t="shared" si="101"/>
        <v>しらうおその他</v>
      </c>
    </row>
    <row r="1100" spans="2:10" ht="13.5">
      <c r="B1100" s="316">
        <v>4019</v>
      </c>
      <c r="C1100" s="21" t="s">
        <v>278</v>
      </c>
      <c r="D1100" s="4">
        <v>2</v>
      </c>
      <c r="E1100" s="4" t="str">
        <f t="shared" si="97"/>
        <v>生鮮</v>
      </c>
      <c r="F1100" s="115" t="s">
        <v>824</v>
      </c>
      <c r="G1100" s="4" t="s">
        <v>826</v>
      </c>
      <c r="H1100" s="4">
        <v>5</v>
      </c>
      <c r="I1100" s="136" t="str">
        <f t="shared" si="102"/>
        <v>4922640192005</v>
      </c>
      <c r="J1100" s="15" t="str">
        <f t="shared" si="101"/>
        <v>にぎす</v>
      </c>
    </row>
    <row r="1101" spans="2:10" ht="13.5">
      <c r="B1101" s="316">
        <v>4019</v>
      </c>
      <c r="C1101" s="21" t="s">
        <v>278</v>
      </c>
      <c r="D1101" s="4">
        <v>2</v>
      </c>
      <c r="E1101" s="4" t="str">
        <f t="shared" si="97"/>
        <v>生鮮</v>
      </c>
      <c r="F1101" s="115" t="s">
        <v>1046</v>
      </c>
      <c r="G1101" s="4" t="s">
        <v>1047</v>
      </c>
      <c r="H1101" s="4">
        <v>0</v>
      </c>
      <c r="I1101" s="136" t="str">
        <f t="shared" si="102"/>
        <v>4922640192890</v>
      </c>
      <c r="J1101" s="15" t="str">
        <f t="shared" si="101"/>
        <v>にぎすその他</v>
      </c>
    </row>
    <row r="1102" spans="2:10" ht="13.5">
      <c r="B1102" s="316">
        <v>4020</v>
      </c>
      <c r="C1102" s="21" t="s">
        <v>279</v>
      </c>
      <c r="D1102" s="4">
        <v>2</v>
      </c>
      <c r="E1102" s="4" t="str">
        <f t="shared" si="97"/>
        <v>生鮮</v>
      </c>
      <c r="F1102" s="115" t="s">
        <v>824</v>
      </c>
      <c r="G1102" s="4" t="s">
        <v>826</v>
      </c>
      <c r="H1102" s="4">
        <v>1</v>
      </c>
      <c r="I1102" s="136" t="str">
        <f t="shared" si="102"/>
        <v>4922640202001</v>
      </c>
      <c r="J1102" s="15" t="str">
        <f t="shared" si="101"/>
        <v>きんときだい</v>
      </c>
    </row>
    <row r="1103" spans="2:10" ht="13.5">
      <c r="B1103" s="316">
        <v>4020</v>
      </c>
      <c r="C1103" s="21" t="s">
        <v>279</v>
      </c>
      <c r="D1103" s="4">
        <v>2</v>
      </c>
      <c r="E1103" s="4" t="str">
        <f t="shared" si="97"/>
        <v>生鮮</v>
      </c>
      <c r="F1103" s="115" t="s">
        <v>1046</v>
      </c>
      <c r="G1103" s="4" t="s">
        <v>1047</v>
      </c>
      <c r="H1103" s="4">
        <v>6</v>
      </c>
      <c r="I1103" s="136" t="str">
        <f t="shared" si="102"/>
        <v>4922640202896</v>
      </c>
      <c r="J1103" s="15" t="str">
        <f t="shared" si="101"/>
        <v>きんときだいその他</v>
      </c>
    </row>
    <row r="1104" spans="2:10" ht="13.5">
      <c r="B1104" s="316">
        <v>4021</v>
      </c>
      <c r="C1104" s="21" t="s">
        <v>280</v>
      </c>
      <c r="D1104" s="4">
        <v>2</v>
      </c>
      <c r="E1104" s="4" t="str">
        <f t="shared" si="97"/>
        <v>生鮮</v>
      </c>
      <c r="F1104" s="115" t="s">
        <v>824</v>
      </c>
      <c r="G1104" s="4" t="s">
        <v>826</v>
      </c>
      <c r="H1104" s="4">
        <v>0</v>
      </c>
      <c r="I1104" s="136" t="str">
        <f t="shared" si="102"/>
        <v>4922640212000</v>
      </c>
      <c r="J1104" s="15" t="str">
        <f t="shared" si="101"/>
        <v>くるまだい</v>
      </c>
    </row>
    <row r="1105" spans="2:10" ht="13.5">
      <c r="B1105" s="316">
        <v>4021</v>
      </c>
      <c r="C1105" s="21" t="s">
        <v>280</v>
      </c>
      <c r="D1105" s="4">
        <v>2</v>
      </c>
      <c r="E1105" s="4" t="str">
        <f t="shared" si="97"/>
        <v>生鮮</v>
      </c>
      <c r="F1105" s="115" t="s">
        <v>1046</v>
      </c>
      <c r="G1105" s="4" t="s">
        <v>1047</v>
      </c>
      <c r="H1105" s="4">
        <v>5</v>
      </c>
      <c r="I1105" s="136" t="str">
        <f t="shared" si="102"/>
        <v>4922640212895</v>
      </c>
      <c r="J1105" s="15" t="str">
        <f t="shared" si="101"/>
        <v>くるまだいその他</v>
      </c>
    </row>
    <row r="1106" spans="2:10" ht="13.5">
      <c r="B1106" s="126">
        <v>4022</v>
      </c>
      <c r="C1106" s="4" t="s">
        <v>281</v>
      </c>
      <c r="D1106" s="4">
        <v>2</v>
      </c>
      <c r="E1106" s="4" t="str">
        <f t="shared" si="97"/>
        <v>生鮮</v>
      </c>
      <c r="F1106" s="115" t="s">
        <v>824</v>
      </c>
      <c r="G1106" s="4" t="s">
        <v>826</v>
      </c>
      <c r="H1106" s="4">
        <v>9</v>
      </c>
      <c r="I1106" s="136" t="str">
        <f t="shared" si="102"/>
        <v>4922640222009</v>
      </c>
      <c r="J1106" s="15" t="str">
        <f t="shared" si="101"/>
        <v>しいら</v>
      </c>
    </row>
    <row r="1107" spans="2:10" ht="13.5">
      <c r="B1107" s="126">
        <v>4022</v>
      </c>
      <c r="C1107" s="4" t="s">
        <v>281</v>
      </c>
      <c r="D1107" s="4">
        <v>2</v>
      </c>
      <c r="E1107" s="4" t="str">
        <f t="shared" si="97"/>
        <v>生鮮</v>
      </c>
      <c r="F1107" s="115" t="s">
        <v>1046</v>
      </c>
      <c r="G1107" s="4" t="s">
        <v>1047</v>
      </c>
      <c r="H1107" s="4">
        <v>4</v>
      </c>
      <c r="I1107" s="136" t="str">
        <f t="shared" si="102"/>
        <v>4922640222894</v>
      </c>
      <c r="J1107" s="15" t="str">
        <f t="shared" si="101"/>
        <v>しいらその他</v>
      </c>
    </row>
    <row r="1108" spans="2:10" ht="13.5">
      <c r="B1108" s="126">
        <v>4022</v>
      </c>
      <c r="C1108" s="4" t="s">
        <v>281</v>
      </c>
      <c r="D1108" s="4">
        <v>3</v>
      </c>
      <c r="E1108" s="4" t="str">
        <f t="shared" si="97"/>
        <v>冷凍</v>
      </c>
      <c r="F1108" s="115" t="s">
        <v>824</v>
      </c>
      <c r="G1108" s="4" t="s">
        <v>826</v>
      </c>
      <c r="H1108" s="4">
        <v>6</v>
      </c>
      <c r="I1108" s="136" t="str">
        <f t="shared" si="102"/>
        <v>4922640223006</v>
      </c>
      <c r="J1108" s="15" t="str">
        <f t="shared" si="101"/>
        <v>冷凍しいら</v>
      </c>
    </row>
    <row r="1109" spans="2:10" ht="13.5">
      <c r="B1109" s="126">
        <v>4022</v>
      </c>
      <c r="C1109" s="4" t="s">
        <v>281</v>
      </c>
      <c r="D1109" s="4">
        <v>3</v>
      </c>
      <c r="E1109" s="4" t="str">
        <f t="shared" si="97"/>
        <v>冷凍</v>
      </c>
      <c r="F1109" s="115" t="s">
        <v>1060</v>
      </c>
      <c r="G1109" s="4" t="s">
        <v>1047</v>
      </c>
      <c r="H1109" s="4">
        <v>1</v>
      </c>
      <c r="I1109" s="136" t="str">
        <f t="shared" si="102"/>
        <v>4922640223891</v>
      </c>
      <c r="J1109" s="15" t="str">
        <f t="shared" si="101"/>
        <v>冷凍しいらその他</v>
      </c>
    </row>
    <row r="1110" spans="2:10" ht="13.5">
      <c r="B1110" s="126">
        <v>4023</v>
      </c>
      <c r="C1110" s="4" t="s">
        <v>282</v>
      </c>
      <c r="D1110" s="4">
        <v>2</v>
      </c>
      <c r="E1110" s="4" t="str">
        <f t="shared" si="97"/>
        <v>生鮮</v>
      </c>
      <c r="F1110" s="115" t="s">
        <v>824</v>
      </c>
      <c r="G1110" s="4" t="s">
        <v>826</v>
      </c>
      <c r="H1110" s="4">
        <v>8</v>
      </c>
      <c r="I1110" s="136" t="str">
        <f t="shared" si="102"/>
        <v>4922640232008</v>
      </c>
      <c r="J1110" s="15" t="str">
        <f t="shared" si="101"/>
        <v>しまがつお</v>
      </c>
    </row>
    <row r="1111" spans="2:10" ht="13.5">
      <c r="B1111" s="126">
        <v>4023</v>
      </c>
      <c r="C1111" s="4" t="s">
        <v>282</v>
      </c>
      <c r="D1111" s="4">
        <v>2</v>
      </c>
      <c r="E1111" s="4" t="str">
        <f t="shared" si="97"/>
        <v>生鮮</v>
      </c>
      <c r="F1111" s="115" t="s">
        <v>1052</v>
      </c>
      <c r="G1111" s="4" t="s">
        <v>1047</v>
      </c>
      <c r="H1111" s="4">
        <v>3</v>
      </c>
      <c r="I1111" s="136" t="str">
        <f t="shared" si="102"/>
        <v>4922640232893</v>
      </c>
      <c r="J1111" s="15" t="str">
        <f t="shared" si="101"/>
        <v>しまがつおその他</v>
      </c>
    </row>
    <row r="1112" spans="2:10" ht="13.5">
      <c r="B1112" s="316">
        <v>4024</v>
      </c>
      <c r="C1112" s="21" t="s">
        <v>283</v>
      </c>
      <c r="D1112" s="4">
        <v>2</v>
      </c>
      <c r="E1112" s="4" t="str">
        <f t="shared" si="97"/>
        <v>生鮮</v>
      </c>
      <c r="F1112" s="115" t="s">
        <v>639</v>
      </c>
      <c r="G1112" s="4" t="s">
        <v>826</v>
      </c>
      <c r="H1112" s="4">
        <v>7</v>
      </c>
      <c r="I1112" s="136" t="str">
        <f t="shared" si="102"/>
        <v>4922640242007</v>
      </c>
      <c r="J1112" s="15" t="str">
        <f t="shared" si="101"/>
        <v>チカメエテオピア</v>
      </c>
    </row>
    <row r="1113" spans="2:10" ht="13.5">
      <c r="B1113" s="316">
        <v>4024</v>
      </c>
      <c r="C1113" s="21" t="s">
        <v>283</v>
      </c>
      <c r="D1113" s="4">
        <v>2</v>
      </c>
      <c r="E1113" s="4" t="str">
        <f t="shared" si="97"/>
        <v>生鮮</v>
      </c>
      <c r="F1113" s="115" t="s">
        <v>1061</v>
      </c>
      <c r="G1113" s="4" t="s">
        <v>1047</v>
      </c>
      <c r="H1113" s="4">
        <v>2</v>
      </c>
      <c r="I1113" s="136" t="str">
        <f t="shared" si="102"/>
        <v>4922640242892</v>
      </c>
      <c r="J1113" s="15" t="str">
        <f t="shared" si="101"/>
        <v>チカメエテオピアその他</v>
      </c>
    </row>
    <row r="1114" spans="2:10" ht="13.5">
      <c r="B1114" s="316">
        <v>4025</v>
      </c>
      <c r="C1114" s="21" t="s">
        <v>284</v>
      </c>
      <c r="D1114" s="4">
        <v>2</v>
      </c>
      <c r="E1114" s="4" t="str">
        <f t="shared" si="97"/>
        <v>生鮮</v>
      </c>
      <c r="F1114" s="115" t="s">
        <v>639</v>
      </c>
      <c r="G1114" s="4" t="s">
        <v>826</v>
      </c>
      <c r="H1114" s="4">
        <v>6</v>
      </c>
      <c r="I1114" s="136" t="str">
        <f t="shared" si="102"/>
        <v>4922640252006</v>
      </c>
      <c r="J1114" s="15" t="str">
        <f t="shared" si="101"/>
        <v>すぎ</v>
      </c>
    </row>
    <row r="1115" spans="2:10" ht="13.5">
      <c r="B1115" s="316">
        <v>4025</v>
      </c>
      <c r="C1115" s="21" t="s">
        <v>284</v>
      </c>
      <c r="D1115" s="4">
        <v>2</v>
      </c>
      <c r="E1115" s="4" t="str">
        <f t="shared" si="97"/>
        <v>生鮮</v>
      </c>
      <c r="F1115" s="115" t="s">
        <v>1048</v>
      </c>
      <c r="G1115" s="4" t="s">
        <v>1047</v>
      </c>
      <c r="H1115" s="4">
        <v>1</v>
      </c>
      <c r="I1115" s="136" t="str">
        <f aca="true" t="shared" si="103" ref="I1115:I1146">CONCATENATE(49226,B1115,D1115,F1115,H1115)</f>
        <v>4922640252891</v>
      </c>
      <c r="J1115" s="15" t="str">
        <f t="shared" si="101"/>
        <v>すぎその他</v>
      </c>
    </row>
    <row r="1116" spans="2:10" ht="13.5">
      <c r="B1116" s="316">
        <v>4026</v>
      </c>
      <c r="C1116" s="21" t="s">
        <v>285</v>
      </c>
      <c r="D1116" s="4">
        <v>2</v>
      </c>
      <c r="E1116" s="4" t="str">
        <f t="shared" si="97"/>
        <v>生鮮</v>
      </c>
      <c r="F1116" s="115" t="s">
        <v>639</v>
      </c>
      <c r="G1116" s="4" t="s">
        <v>826</v>
      </c>
      <c r="H1116" s="4">
        <v>5</v>
      </c>
      <c r="I1116" s="136" t="str">
        <f t="shared" si="103"/>
        <v>4922640262005</v>
      </c>
      <c r="J1116" s="15" t="str">
        <f t="shared" si="101"/>
        <v>すずめたい</v>
      </c>
    </row>
    <row r="1117" spans="2:10" ht="13.5">
      <c r="B1117" s="316">
        <v>4026</v>
      </c>
      <c r="C1117" s="21" t="s">
        <v>285</v>
      </c>
      <c r="D1117" s="4">
        <v>2</v>
      </c>
      <c r="E1117" s="4" t="str">
        <f t="shared" si="97"/>
        <v>生鮮</v>
      </c>
      <c r="F1117" s="115" t="s">
        <v>1046</v>
      </c>
      <c r="G1117" s="4" t="s">
        <v>1047</v>
      </c>
      <c r="H1117" s="4">
        <v>0</v>
      </c>
      <c r="I1117" s="136" t="str">
        <f t="shared" si="103"/>
        <v>4922640262890</v>
      </c>
      <c r="J1117" s="15" t="str">
        <f t="shared" si="101"/>
        <v>すずめたいその他</v>
      </c>
    </row>
    <row r="1118" spans="2:10" ht="13.5">
      <c r="B1118" s="316">
        <v>4027</v>
      </c>
      <c r="C1118" s="21" t="s">
        <v>286</v>
      </c>
      <c r="D1118" s="4">
        <v>2</v>
      </c>
      <c r="E1118" s="4" t="str">
        <f t="shared" si="97"/>
        <v>生鮮</v>
      </c>
      <c r="F1118" s="115" t="s">
        <v>639</v>
      </c>
      <c r="G1118" s="4" t="s">
        <v>826</v>
      </c>
      <c r="H1118" s="4">
        <v>4</v>
      </c>
      <c r="I1118" s="136" t="str">
        <f t="shared" si="103"/>
        <v>4922640272004</v>
      </c>
      <c r="J1118" s="15" t="str">
        <f t="shared" si="101"/>
        <v>つばめうお</v>
      </c>
    </row>
    <row r="1119" spans="2:10" ht="13.5">
      <c r="B1119" s="316">
        <v>4027</v>
      </c>
      <c r="C1119" s="21" t="s">
        <v>286</v>
      </c>
      <c r="D1119" s="4">
        <v>2</v>
      </c>
      <c r="E1119" s="4" t="str">
        <f t="shared" si="97"/>
        <v>生鮮</v>
      </c>
      <c r="F1119" s="115" t="s">
        <v>1052</v>
      </c>
      <c r="G1119" s="4" t="s">
        <v>1047</v>
      </c>
      <c r="H1119" s="4">
        <v>9</v>
      </c>
      <c r="I1119" s="136" t="str">
        <f t="shared" si="103"/>
        <v>4922640272899</v>
      </c>
      <c r="J1119" s="15" t="str">
        <f t="shared" si="101"/>
        <v>つばめうおその他</v>
      </c>
    </row>
    <row r="1120" spans="2:10" ht="13.5">
      <c r="B1120" s="316">
        <v>4028</v>
      </c>
      <c r="C1120" s="21" t="s">
        <v>287</v>
      </c>
      <c r="D1120" s="4">
        <v>2</v>
      </c>
      <c r="E1120" s="4" t="str">
        <f t="shared" si="97"/>
        <v>生鮮</v>
      </c>
      <c r="F1120" s="115" t="s">
        <v>639</v>
      </c>
      <c r="G1120" s="4" t="s">
        <v>826</v>
      </c>
      <c r="H1120" s="4">
        <v>3</v>
      </c>
      <c r="I1120" s="136" t="str">
        <f t="shared" si="103"/>
        <v>4922640282003</v>
      </c>
      <c r="J1120" s="15" t="str">
        <f aca="true" t="shared" si="104" ref="J1120:J1183">CONCATENATE(IF(D1120=2,"",E1120),C1120,IF(F1120="00",,G1120))</f>
        <v>ぎす</v>
      </c>
    </row>
    <row r="1121" spans="2:10" ht="13.5">
      <c r="B1121" s="316">
        <v>4028</v>
      </c>
      <c r="C1121" s="21" t="s">
        <v>287</v>
      </c>
      <c r="D1121" s="4">
        <v>2</v>
      </c>
      <c r="E1121" s="4" t="str">
        <f t="shared" si="97"/>
        <v>生鮮</v>
      </c>
      <c r="F1121" s="115" t="s">
        <v>1050</v>
      </c>
      <c r="G1121" s="4" t="s">
        <v>1047</v>
      </c>
      <c r="H1121" s="4">
        <v>8</v>
      </c>
      <c r="I1121" s="136" t="str">
        <f t="shared" si="103"/>
        <v>4922640282898</v>
      </c>
      <c r="J1121" s="15" t="str">
        <f t="shared" si="104"/>
        <v>ぎすその他</v>
      </c>
    </row>
    <row r="1122" spans="2:10" ht="13.5">
      <c r="B1122" s="316">
        <v>4029</v>
      </c>
      <c r="C1122" s="21" t="s">
        <v>288</v>
      </c>
      <c r="D1122" s="4">
        <v>2</v>
      </c>
      <c r="E1122" s="4" t="str">
        <f t="shared" si="97"/>
        <v>生鮮</v>
      </c>
      <c r="F1122" s="115" t="s">
        <v>639</v>
      </c>
      <c r="G1122" s="4" t="s">
        <v>826</v>
      </c>
      <c r="H1122" s="4">
        <v>2</v>
      </c>
      <c r="I1122" s="136" t="str">
        <f t="shared" si="103"/>
        <v>4922640292002</v>
      </c>
      <c r="J1122" s="15" t="str">
        <f t="shared" si="104"/>
        <v>わらずか</v>
      </c>
    </row>
    <row r="1123" spans="2:10" ht="13.5">
      <c r="B1123" s="316">
        <v>4029</v>
      </c>
      <c r="C1123" s="21" t="s">
        <v>288</v>
      </c>
      <c r="D1123" s="4">
        <v>2</v>
      </c>
      <c r="E1123" s="4" t="str">
        <f t="shared" si="97"/>
        <v>生鮮</v>
      </c>
      <c r="F1123" s="115" t="s">
        <v>1046</v>
      </c>
      <c r="G1123" s="4" t="s">
        <v>1047</v>
      </c>
      <c r="H1123" s="4">
        <v>7</v>
      </c>
      <c r="I1123" s="136" t="str">
        <f t="shared" si="103"/>
        <v>4922640292897</v>
      </c>
      <c r="J1123" s="15" t="str">
        <f t="shared" si="104"/>
        <v>わらずかその他</v>
      </c>
    </row>
    <row r="1124" spans="2:10" ht="13.5">
      <c r="B1124" s="126">
        <v>4030</v>
      </c>
      <c r="C1124" s="4" t="s">
        <v>289</v>
      </c>
      <c r="D1124" s="4">
        <v>2</v>
      </c>
      <c r="E1124" s="4" t="str">
        <f t="shared" si="97"/>
        <v>生鮮</v>
      </c>
      <c r="F1124" s="115" t="s">
        <v>824</v>
      </c>
      <c r="G1124" s="4" t="s">
        <v>826</v>
      </c>
      <c r="H1124" s="4">
        <v>8</v>
      </c>
      <c r="I1124" s="136" t="str">
        <f t="shared" si="103"/>
        <v>4922640302008</v>
      </c>
      <c r="J1124" s="15" t="str">
        <f t="shared" si="104"/>
        <v>たかのはたい</v>
      </c>
    </row>
    <row r="1125" spans="2:10" ht="13.5">
      <c r="B1125" s="126">
        <v>4030</v>
      </c>
      <c r="C1125" s="4" t="s">
        <v>289</v>
      </c>
      <c r="D1125" s="4">
        <v>2</v>
      </c>
      <c r="E1125" s="4" t="str">
        <f t="shared" si="97"/>
        <v>生鮮</v>
      </c>
      <c r="F1125" s="115" t="s">
        <v>1052</v>
      </c>
      <c r="G1125" s="4" t="s">
        <v>1047</v>
      </c>
      <c r="H1125" s="4">
        <v>3</v>
      </c>
      <c r="I1125" s="136" t="str">
        <f t="shared" si="103"/>
        <v>4922640302893</v>
      </c>
      <c r="J1125" s="15" t="str">
        <f t="shared" si="104"/>
        <v>たかのはたいその他</v>
      </c>
    </row>
    <row r="1126" spans="2:10" ht="13.5">
      <c r="B1126" s="126">
        <v>4031</v>
      </c>
      <c r="C1126" s="4" t="s">
        <v>290</v>
      </c>
      <c r="D1126" s="4">
        <v>2</v>
      </c>
      <c r="E1126" s="4" t="str">
        <f t="shared" si="97"/>
        <v>生鮮</v>
      </c>
      <c r="F1126" s="115" t="s">
        <v>824</v>
      </c>
      <c r="G1126" s="4" t="s">
        <v>826</v>
      </c>
      <c r="H1126" s="4">
        <v>7</v>
      </c>
      <c r="I1126" s="136" t="str">
        <f t="shared" si="103"/>
        <v>4922640312007</v>
      </c>
      <c r="J1126" s="15" t="str">
        <f t="shared" si="104"/>
        <v>たかべ</v>
      </c>
    </row>
    <row r="1127" spans="2:10" ht="13.5">
      <c r="B1127" s="126">
        <v>4031</v>
      </c>
      <c r="C1127" s="4" t="s">
        <v>290</v>
      </c>
      <c r="D1127" s="4">
        <v>2</v>
      </c>
      <c r="E1127" s="4" t="str">
        <f t="shared" si="97"/>
        <v>生鮮</v>
      </c>
      <c r="F1127" s="115" t="s">
        <v>1052</v>
      </c>
      <c r="G1127" s="4" t="s">
        <v>1047</v>
      </c>
      <c r="H1127" s="4">
        <v>2</v>
      </c>
      <c r="I1127" s="136" t="str">
        <f t="shared" si="103"/>
        <v>4922640312892</v>
      </c>
      <c r="J1127" s="15" t="str">
        <f t="shared" si="104"/>
        <v>たかべその他</v>
      </c>
    </row>
    <row r="1128" spans="2:10" ht="13.5">
      <c r="B1128" s="126">
        <v>4032</v>
      </c>
      <c r="C1128" s="4" t="s">
        <v>291</v>
      </c>
      <c r="D1128" s="4">
        <v>2</v>
      </c>
      <c r="E1128" s="4" t="str">
        <f aca="true" t="shared" si="105" ref="E1128:E1193">IF(D1128=1,"活",IF(D1128=2,"生鮮",IF(D1128=3,"冷凍",IF(D1128=4,"解凍",""))))</f>
        <v>生鮮</v>
      </c>
      <c r="F1128" s="115" t="s">
        <v>824</v>
      </c>
      <c r="G1128" s="4" t="s">
        <v>826</v>
      </c>
      <c r="H1128" s="4">
        <v>6</v>
      </c>
      <c r="I1128" s="136" t="str">
        <f t="shared" si="103"/>
        <v>4922640322006</v>
      </c>
      <c r="J1128" s="15" t="str">
        <f t="shared" si="104"/>
        <v>たちうお</v>
      </c>
    </row>
    <row r="1129" spans="2:10" ht="13.5">
      <c r="B1129" s="126">
        <v>4032</v>
      </c>
      <c r="C1129" s="4" t="s">
        <v>291</v>
      </c>
      <c r="D1129" s="4">
        <v>2</v>
      </c>
      <c r="E1129" s="4" t="str">
        <f t="shared" si="105"/>
        <v>生鮮</v>
      </c>
      <c r="F1129" s="115" t="s">
        <v>1052</v>
      </c>
      <c r="G1129" s="4" t="s">
        <v>1047</v>
      </c>
      <c r="H1129" s="4">
        <v>1</v>
      </c>
      <c r="I1129" s="136" t="str">
        <f t="shared" si="103"/>
        <v>4922640322891</v>
      </c>
      <c r="J1129" s="15" t="str">
        <f t="shared" si="104"/>
        <v>たちうおその他</v>
      </c>
    </row>
    <row r="1130" spans="2:10" ht="13.5">
      <c r="B1130" s="126">
        <v>4032</v>
      </c>
      <c r="C1130" s="4" t="s">
        <v>291</v>
      </c>
      <c r="D1130" s="4">
        <v>3</v>
      </c>
      <c r="E1130" s="4" t="str">
        <f t="shared" si="105"/>
        <v>冷凍</v>
      </c>
      <c r="F1130" s="115" t="s">
        <v>824</v>
      </c>
      <c r="G1130" s="4" t="s">
        <v>826</v>
      </c>
      <c r="H1130" s="4">
        <v>3</v>
      </c>
      <c r="I1130" s="136" t="str">
        <f t="shared" si="103"/>
        <v>4922640323003</v>
      </c>
      <c r="J1130" s="15" t="str">
        <f t="shared" si="104"/>
        <v>冷凍たちうお</v>
      </c>
    </row>
    <row r="1131" spans="2:10" ht="13.5">
      <c r="B1131" s="126">
        <v>4032</v>
      </c>
      <c r="C1131" s="4" t="s">
        <v>291</v>
      </c>
      <c r="D1131" s="4">
        <v>3</v>
      </c>
      <c r="E1131" s="4" t="str">
        <f t="shared" si="105"/>
        <v>冷凍</v>
      </c>
      <c r="F1131" s="115" t="s">
        <v>1048</v>
      </c>
      <c r="G1131" s="4" t="s">
        <v>1047</v>
      </c>
      <c r="H1131" s="4">
        <v>8</v>
      </c>
      <c r="I1131" s="136" t="str">
        <f t="shared" si="103"/>
        <v>4922640323898</v>
      </c>
      <c r="J1131" s="15" t="str">
        <f t="shared" si="104"/>
        <v>冷凍たちうおその他</v>
      </c>
    </row>
    <row r="1132" spans="2:10" ht="13.5">
      <c r="B1132" s="126">
        <v>4033</v>
      </c>
      <c r="C1132" s="4" t="s">
        <v>292</v>
      </c>
      <c r="D1132" s="4">
        <v>2</v>
      </c>
      <c r="E1132" s="4" t="str">
        <f t="shared" si="105"/>
        <v>生鮮</v>
      </c>
      <c r="F1132" s="115" t="s">
        <v>824</v>
      </c>
      <c r="G1132" s="4" t="s">
        <v>826</v>
      </c>
      <c r="H1132" s="4">
        <v>5</v>
      </c>
      <c r="I1132" s="136" t="str">
        <f t="shared" si="103"/>
        <v>4922640332005</v>
      </c>
      <c r="J1132" s="15" t="str">
        <f t="shared" si="104"/>
        <v>だつ</v>
      </c>
    </row>
    <row r="1133" spans="2:10" ht="13.5">
      <c r="B1133" s="126">
        <v>4033</v>
      </c>
      <c r="C1133" s="4" t="s">
        <v>292</v>
      </c>
      <c r="D1133" s="4">
        <v>2</v>
      </c>
      <c r="E1133" s="4" t="str">
        <f t="shared" si="105"/>
        <v>生鮮</v>
      </c>
      <c r="F1133" s="115" t="s">
        <v>1048</v>
      </c>
      <c r="G1133" s="4" t="s">
        <v>1047</v>
      </c>
      <c r="H1133" s="4">
        <v>0</v>
      </c>
      <c r="I1133" s="136" t="str">
        <f t="shared" si="103"/>
        <v>4922640332890</v>
      </c>
      <c r="J1133" s="15" t="str">
        <f t="shared" si="104"/>
        <v>だつその他</v>
      </c>
    </row>
    <row r="1134" spans="2:10" ht="13.5">
      <c r="B1134" s="126">
        <v>4034</v>
      </c>
      <c r="C1134" s="4" t="s">
        <v>293</v>
      </c>
      <c r="D1134" s="4">
        <v>2</v>
      </c>
      <c r="E1134" s="4" t="str">
        <f t="shared" si="105"/>
        <v>生鮮</v>
      </c>
      <c r="F1134" s="115" t="s">
        <v>824</v>
      </c>
      <c r="G1134" s="4" t="s">
        <v>826</v>
      </c>
      <c r="H1134" s="4">
        <v>4</v>
      </c>
      <c r="I1134" s="136" t="str">
        <f t="shared" si="103"/>
        <v>4922640342004</v>
      </c>
      <c r="J1134" s="15" t="str">
        <f t="shared" si="104"/>
        <v>ごっこ</v>
      </c>
    </row>
    <row r="1135" spans="2:10" ht="13.5">
      <c r="B1135" s="126">
        <v>4034</v>
      </c>
      <c r="C1135" s="4" t="s">
        <v>293</v>
      </c>
      <c r="D1135" s="4">
        <v>2</v>
      </c>
      <c r="E1135" s="4" t="str">
        <f t="shared" si="105"/>
        <v>生鮮</v>
      </c>
      <c r="F1135" s="115" t="s">
        <v>1046</v>
      </c>
      <c r="G1135" s="4" t="s">
        <v>1047</v>
      </c>
      <c r="H1135" s="4">
        <v>9</v>
      </c>
      <c r="I1135" s="136" t="str">
        <f t="shared" si="103"/>
        <v>4922640342899</v>
      </c>
      <c r="J1135" s="15" t="str">
        <f t="shared" si="104"/>
        <v>ごっこその他</v>
      </c>
    </row>
    <row r="1136" spans="2:10" ht="13.5">
      <c r="B1136" s="126">
        <v>4035</v>
      </c>
      <c r="C1136" s="4" t="s">
        <v>294</v>
      </c>
      <c r="D1136" s="4">
        <v>2</v>
      </c>
      <c r="E1136" s="4" t="str">
        <f t="shared" si="105"/>
        <v>生鮮</v>
      </c>
      <c r="F1136" s="115" t="s">
        <v>824</v>
      </c>
      <c r="G1136" s="4" t="s">
        <v>826</v>
      </c>
      <c r="H1136" s="4">
        <v>3</v>
      </c>
      <c r="I1136" s="136" t="str">
        <f t="shared" si="103"/>
        <v>4922640352003</v>
      </c>
      <c r="J1136" s="15" t="str">
        <f t="shared" si="104"/>
        <v>はっかく</v>
      </c>
    </row>
    <row r="1137" spans="2:10" ht="13.5">
      <c r="B1137" s="126">
        <v>4035</v>
      </c>
      <c r="C1137" s="4" t="s">
        <v>294</v>
      </c>
      <c r="D1137" s="4">
        <v>2</v>
      </c>
      <c r="E1137" s="4" t="str">
        <f t="shared" si="105"/>
        <v>生鮮</v>
      </c>
      <c r="F1137" s="115" t="s">
        <v>1062</v>
      </c>
      <c r="G1137" s="4" t="s">
        <v>1047</v>
      </c>
      <c r="H1137" s="4">
        <v>8</v>
      </c>
      <c r="I1137" s="136" t="str">
        <f t="shared" si="103"/>
        <v>4922640352898</v>
      </c>
      <c r="J1137" s="15" t="str">
        <f t="shared" si="104"/>
        <v>はっかくその他</v>
      </c>
    </row>
    <row r="1138" spans="2:10" ht="13.5">
      <c r="B1138" s="126">
        <v>4036</v>
      </c>
      <c r="C1138" s="4" t="s">
        <v>295</v>
      </c>
      <c r="D1138" s="4">
        <v>2</v>
      </c>
      <c r="E1138" s="4" t="str">
        <f t="shared" si="105"/>
        <v>生鮮</v>
      </c>
      <c r="F1138" s="115" t="s">
        <v>824</v>
      </c>
      <c r="G1138" s="4" t="s">
        <v>826</v>
      </c>
      <c r="H1138" s="4">
        <v>2</v>
      </c>
      <c r="I1138" s="136" t="str">
        <f t="shared" si="103"/>
        <v>4922640362002</v>
      </c>
      <c r="J1138" s="15" t="str">
        <f t="shared" si="104"/>
        <v>とらぎす</v>
      </c>
    </row>
    <row r="1139" spans="2:10" ht="13.5">
      <c r="B1139" s="126">
        <v>4036</v>
      </c>
      <c r="C1139" s="4" t="s">
        <v>295</v>
      </c>
      <c r="D1139" s="4">
        <v>2</v>
      </c>
      <c r="E1139" s="4" t="str">
        <f t="shared" si="105"/>
        <v>生鮮</v>
      </c>
      <c r="F1139" s="115" t="s">
        <v>1046</v>
      </c>
      <c r="G1139" s="4" t="s">
        <v>1047</v>
      </c>
      <c r="H1139" s="4">
        <v>7</v>
      </c>
      <c r="I1139" s="136" t="str">
        <f t="shared" si="103"/>
        <v>4922640362897</v>
      </c>
      <c r="J1139" s="15" t="str">
        <f t="shared" si="104"/>
        <v>とらぎすその他</v>
      </c>
    </row>
    <row r="1140" spans="2:10" ht="13.5">
      <c r="B1140" s="126">
        <v>4037</v>
      </c>
      <c r="C1140" s="4" t="s">
        <v>296</v>
      </c>
      <c r="D1140" s="4">
        <v>2</v>
      </c>
      <c r="E1140" s="4" t="str">
        <f t="shared" si="105"/>
        <v>生鮮</v>
      </c>
      <c r="F1140" s="115" t="s">
        <v>824</v>
      </c>
      <c r="G1140" s="4" t="s">
        <v>826</v>
      </c>
      <c r="H1140" s="4">
        <v>1</v>
      </c>
      <c r="I1140" s="136" t="str">
        <f t="shared" si="103"/>
        <v>4922640372001</v>
      </c>
      <c r="J1140" s="15" t="str">
        <f t="shared" si="104"/>
        <v>さんのじ</v>
      </c>
    </row>
    <row r="1141" spans="2:10" ht="13.5">
      <c r="B1141" s="126">
        <v>4037</v>
      </c>
      <c r="C1141" s="4" t="s">
        <v>296</v>
      </c>
      <c r="D1141" s="4">
        <v>2</v>
      </c>
      <c r="E1141" s="4" t="str">
        <f t="shared" si="105"/>
        <v>生鮮</v>
      </c>
      <c r="F1141" s="115" t="s">
        <v>1046</v>
      </c>
      <c r="G1141" s="4" t="s">
        <v>1047</v>
      </c>
      <c r="H1141" s="4">
        <v>6</v>
      </c>
      <c r="I1141" s="136" t="str">
        <f t="shared" si="103"/>
        <v>4922640372896</v>
      </c>
      <c r="J1141" s="15" t="str">
        <f t="shared" si="104"/>
        <v>さんのじその他</v>
      </c>
    </row>
    <row r="1142" spans="2:10" ht="13.5">
      <c r="B1142" s="126">
        <v>4038</v>
      </c>
      <c r="C1142" s="4" t="s">
        <v>297</v>
      </c>
      <c r="D1142" s="4">
        <v>2</v>
      </c>
      <c r="E1142" s="4" t="str">
        <f t="shared" si="105"/>
        <v>生鮮</v>
      </c>
      <c r="F1142" s="115" t="s">
        <v>824</v>
      </c>
      <c r="G1142" s="4" t="s">
        <v>826</v>
      </c>
      <c r="H1142" s="4">
        <v>0</v>
      </c>
      <c r="I1142" s="136" t="str">
        <f t="shared" si="103"/>
        <v>4922640382000</v>
      </c>
      <c r="J1142" s="15" t="str">
        <f t="shared" si="104"/>
        <v>てんぐはぎ</v>
      </c>
    </row>
    <row r="1143" spans="2:10" ht="13.5">
      <c r="B1143" s="126">
        <v>4038</v>
      </c>
      <c r="C1143" s="4" t="s">
        <v>297</v>
      </c>
      <c r="D1143" s="4">
        <v>2</v>
      </c>
      <c r="E1143" s="4" t="str">
        <f t="shared" si="105"/>
        <v>生鮮</v>
      </c>
      <c r="F1143" s="115" t="s">
        <v>1046</v>
      </c>
      <c r="G1143" s="4" t="s">
        <v>1047</v>
      </c>
      <c r="H1143" s="4">
        <v>5</v>
      </c>
      <c r="I1143" s="136" t="str">
        <f t="shared" si="103"/>
        <v>4922640382895</v>
      </c>
      <c r="J1143" s="15" t="str">
        <f t="shared" si="104"/>
        <v>てんぐはぎその他</v>
      </c>
    </row>
    <row r="1144" spans="2:10" ht="13.5">
      <c r="B1144" s="126">
        <v>4039</v>
      </c>
      <c r="C1144" s="4" t="s">
        <v>298</v>
      </c>
      <c r="D1144" s="4">
        <v>2</v>
      </c>
      <c r="E1144" s="4" t="str">
        <f t="shared" si="105"/>
        <v>生鮮</v>
      </c>
      <c r="F1144" s="115" t="s">
        <v>824</v>
      </c>
      <c r="G1144" s="4" t="s">
        <v>826</v>
      </c>
      <c r="H1144" s="4">
        <v>9</v>
      </c>
      <c r="I1144" s="136" t="str">
        <f t="shared" si="103"/>
        <v>4922640392009</v>
      </c>
      <c r="J1144" s="15" t="str">
        <f t="shared" si="104"/>
        <v>ぎんぽ</v>
      </c>
    </row>
    <row r="1145" spans="2:10" ht="13.5">
      <c r="B1145" s="126">
        <v>4039</v>
      </c>
      <c r="C1145" s="4" t="s">
        <v>298</v>
      </c>
      <c r="D1145" s="4">
        <v>2</v>
      </c>
      <c r="E1145" s="4" t="str">
        <f t="shared" si="105"/>
        <v>生鮮</v>
      </c>
      <c r="F1145" s="115" t="s">
        <v>1054</v>
      </c>
      <c r="G1145" s="4" t="s">
        <v>1047</v>
      </c>
      <c r="H1145" s="4">
        <v>4</v>
      </c>
      <c r="I1145" s="136" t="str">
        <f t="shared" si="103"/>
        <v>4922640392894</v>
      </c>
      <c r="J1145" s="15" t="str">
        <f t="shared" si="104"/>
        <v>ぎんぽその他</v>
      </c>
    </row>
    <row r="1146" spans="2:10" ht="13.5">
      <c r="B1146" s="316">
        <v>4040</v>
      </c>
      <c r="C1146" s="21" t="s">
        <v>299</v>
      </c>
      <c r="D1146" s="4">
        <v>2</v>
      </c>
      <c r="E1146" s="4" t="str">
        <f t="shared" si="105"/>
        <v>生鮮</v>
      </c>
      <c r="F1146" s="115" t="s">
        <v>824</v>
      </c>
      <c r="G1146" s="4" t="s">
        <v>826</v>
      </c>
      <c r="H1146" s="4">
        <v>5</v>
      </c>
      <c r="I1146" s="136" t="str">
        <f t="shared" si="103"/>
        <v>4922640402005</v>
      </c>
      <c r="J1146" s="15" t="str">
        <f t="shared" si="104"/>
        <v>みなみめだい</v>
      </c>
    </row>
    <row r="1147" spans="2:10" ht="13.5">
      <c r="B1147" s="316">
        <v>4040</v>
      </c>
      <c r="C1147" s="21" t="s">
        <v>299</v>
      </c>
      <c r="D1147" s="4">
        <v>2</v>
      </c>
      <c r="E1147" s="4" t="str">
        <f t="shared" si="105"/>
        <v>生鮮</v>
      </c>
      <c r="F1147" s="115" t="s">
        <v>1054</v>
      </c>
      <c r="G1147" s="4" t="s">
        <v>1047</v>
      </c>
      <c r="H1147" s="4">
        <v>0</v>
      </c>
      <c r="I1147" s="136" t="str">
        <f aca="true" t="shared" si="106" ref="I1147:I1178">CONCATENATE(49226,B1147,D1147,F1147,H1147)</f>
        <v>4922640402890</v>
      </c>
      <c r="J1147" s="15" t="str">
        <f t="shared" si="104"/>
        <v>みなみめだいその他</v>
      </c>
    </row>
    <row r="1148" spans="2:10" ht="13.5">
      <c r="B1148" s="126">
        <v>4041</v>
      </c>
      <c r="C1148" s="4" t="s">
        <v>300</v>
      </c>
      <c r="D1148" s="4">
        <v>2</v>
      </c>
      <c r="E1148" s="4" t="str">
        <f t="shared" si="105"/>
        <v>生鮮</v>
      </c>
      <c r="F1148" s="115" t="s">
        <v>824</v>
      </c>
      <c r="G1148" s="4" t="s">
        <v>826</v>
      </c>
      <c r="H1148" s="4">
        <v>4</v>
      </c>
      <c r="I1148" s="136" t="str">
        <f t="shared" si="106"/>
        <v>4922640412004</v>
      </c>
      <c r="J1148" s="15" t="str">
        <f t="shared" si="104"/>
        <v>ねずっぽ</v>
      </c>
    </row>
    <row r="1149" spans="2:10" ht="13.5">
      <c r="B1149" s="126">
        <v>4041</v>
      </c>
      <c r="C1149" s="4" t="s">
        <v>300</v>
      </c>
      <c r="D1149" s="4">
        <v>2</v>
      </c>
      <c r="E1149" s="4" t="str">
        <f t="shared" si="105"/>
        <v>生鮮</v>
      </c>
      <c r="F1149" s="115" t="s">
        <v>1046</v>
      </c>
      <c r="G1149" s="4" t="s">
        <v>1047</v>
      </c>
      <c r="H1149" s="4">
        <v>9</v>
      </c>
      <c r="I1149" s="136" t="str">
        <f t="shared" si="106"/>
        <v>4922640412899</v>
      </c>
      <c r="J1149" s="15" t="str">
        <f t="shared" si="104"/>
        <v>ねずっぽその他</v>
      </c>
    </row>
    <row r="1150" spans="2:10" ht="13.5">
      <c r="B1150" s="126">
        <v>4042</v>
      </c>
      <c r="C1150" s="4" t="s">
        <v>301</v>
      </c>
      <c r="D1150" s="4">
        <v>2</v>
      </c>
      <c r="E1150" s="4" t="str">
        <f t="shared" si="105"/>
        <v>生鮮</v>
      </c>
      <c r="F1150" s="115" t="s">
        <v>824</v>
      </c>
      <c r="G1150" s="4" t="s">
        <v>826</v>
      </c>
      <c r="H1150" s="4">
        <v>3</v>
      </c>
      <c r="I1150" s="136" t="str">
        <f t="shared" si="106"/>
        <v>4922640422003</v>
      </c>
      <c r="J1150" s="15" t="str">
        <f t="shared" si="104"/>
        <v>しまぎす</v>
      </c>
    </row>
    <row r="1151" spans="2:10" ht="13.5">
      <c r="B1151" s="126">
        <v>4042</v>
      </c>
      <c r="C1151" s="4" t="s">
        <v>301</v>
      </c>
      <c r="D1151" s="4">
        <v>2</v>
      </c>
      <c r="E1151" s="4" t="str">
        <f t="shared" si="105"/>
        <v>生鮮</v>
      </c>
      <c r="F1151" s="115" t="s">
        <v>1054</v>
      </c>
      <c r="G1151" s="4" t="s">
        <v>1047</v>
      </c>
      <c r="H1151" s="4">
        <v>8</v>
      </c>
      <c r="I1151" s="136" t="str">
        <f t="shared" si="106"/>
        <v>4922640422898</v>
      </c>
      <c r="J1151" s="15" t="str">
        <f t="shared" si="104"/>
        <v>しまぎすその他</v>
      </c>
    </row>
    <row r="1152" spans="2:10" ht="13.5">
      <c r="B1152" s="126">
        <v>4043</v>
      </c>
      <c r="C1152" s="4" t="s">
        <v>302</v>
      </c>
      <c r="D1152" s="4">
        <v>2</v>
      </c>
      <c r="E1152" s="4" t="str">
        <f t="shared" si="105"/>
        <v>生鮮</v>
      </c>
      <c r="F1152" s="115" t="s">
        <v>824</v>
      </c>
      <c r="G1152" s="4" t="s">
        <v>826</v>
      </c>
      <c r="H1152" s="4">
        <v>2</v>
      </c>
      <c r="I1152" s="136" t="str">
        <f t="shared" si="106"/>
        <v>4922640432002</v>
      </c>
      <c r="J1152" s="15" t="str">
        <f t="shared" si="104"/>
        <v>おおかみうお</v>
      </c>
    </row>
    <row r="1153" spans="2:10" ht="13.5">
      <c r="B1153" s="126">
        <v>4043</v>
      </c>
      <c r="C1153" s="4" t="s">
        <v>302</v>
      </c>
      <c r="D1153" s="4">
        <v>2</v>
      </c>
      <c r="E1153" s="4" t="str">
        <f t="shared" si="105"/>
        <v>生鮮</v>
      </c>
      <c r="F1153" s="115" t="s">
        <v>1046</v>
      </c>
      <c r="G1153" s="4" t="s">
        <v>1047</v>
      </c>
      <c r="H1153" s="4">
        <v>7</v>
      </c>
      <c r="I1153" s="136" t="str">
        <f t="shared" si="106"/>
        <v>4922640432897</v>
      </c>
      <c r="J1153" s="15" t="str">
        <f t="shared" si="104"/>
        <v>おおかみうおその他</v>
      </c>
    </row>
    <row r="1154" spans="2:10" ht="13.5">
      <c r="B1154" s="126">
        <v>4044</v>
      </c>
      <c r="C1154" s="4" t="s">
        <v>303</v>
      </c>
      <c r="D1154" s="4">
        <v>2</v>
      </c>
      <c r="E1154" s="4" t="str">
        <f t="shared" si="105"/>
        <v>生鮮</v>
      </c>
      <c r="F1154" s="115" t="s">
        <v>824</v>
      </c>
      <c r="G1154" s="4" t="s">
        <v>826</v>
      </c>
      <c r="H1154" s="4">
        <v>1</v>
      </c>
      <c r="I1154" s="136" t="str">
        <f t="shared" si="106"/>
        <v>4922640442001</v>
      </c>
      <c r="J1154" s="15" t="str">
        <f t="shared" si="104"/>
        <v>はたはた</v>
      </c>
    </row>
    <row r="1155" spans="2:10" ht="13.5">
      <c r="B1155" s="126">
        <v>4044</v>
      </c>
      <c r="C1155" s="4" t="s">
        <v>303</v>
      </c>
      <c r="D1155" s="4">
        <v>2</v>
      </c>
      <c r="E1155" s="4" t="str">
        <f t="shared" si="105"/>
        <v>生鮮</v>
      </c>
      <c r="F1155" s="115" t="s">
        <v>1046</v>
      </c>
      <c r="G1155" s="4" t="s">
        <v>1047</v>
      </c>
      <c r="H1155" s="4">
        <v>6</v>
      </c>
      <c r="I1155" s="136" t="str">
        <f t="shared" si="106"/>
        <v>4922640442896</v>
      </c>
      <c r="J1155" s="15" t="str">
        <f t="shared" si="104"/>
        <v>はたはたその他</v>
      </c>
    </row>
    <row r="1156" spans="2:10" ht="13.5">
      <c r="B1156" s="126">
        <v>4044</v>
      </c>
      <c r="C1156" s="4" t="s">
        <v>303</v>
      </c>
      <c r="D1156" s="4">
        <v>3</v>
      </c>
      <c r="E1156" s="4" t="str">
        <f t="shared" si="105"/>
        <v>冷凍</v>
      </c>
      <c r="F1156" s="115" t="s">
        <v>824</v>
      </c>
      <c r="G1156" s="4" t="s">
        <v>826</v>
      </c>
      <c r="H1156" s="4">
        <v>8</v>
      </c>
      <c r="I1156" s="136" t="str">
        <f t="shared" si="106"/>
        <v>4922640443008</v>
      </c>
      <c r="J1156" s="15" t="str">
        <f t="shared" si="104"/>
        <v>冷凍はたはた</v>
      </c>
    </row>
    <row r="1157" spans="2:10" ht="13.5">
      <c r="B1157" s="126">
        <v>4044</v>
      </c>
      <c r="C1157" s="4" t="s">
        <v>303</v>
      </c>
      <c r="D1157" s="4">
        <v>3</v>
      </c>
      <c r="E1157" s="4" t="str">
        <f t="shared" si="105"/>
        <v>冷凍</v>
      </c>
      <c r="F1157" s="115" t="s">
        <v>1046</v>
      </c>
      <c r="G1157" s="4" t="s">
        <v>1047</v>
      </c>
      <c r="H1157" s="4">
        <v>3</v>
      </c>
      <c r="I1157" s="136" t="str">
        <f t="shared" si="106"/>
        <v>4922640443893</v>
      </c>
      <c r="J1157" s="15" t="str">
        <f t="shared" si="104"/>
        <v>冷凍はたはたその他</v>
      </c>
    </row>
    <row r="1158" spans="2:10" ht="13.5">
      <c r="B1158" s="126">
        <v>4045</v>
      </c>
      <c r="C1158" s="4" t="s">
        <v>304</v>
      </c>
      <c r="D1158" s="4">
        <v>2</v>
      </c>
      <c r="E1158" s="4" t="str">
        <f t="shared" si="105"/>
        <v>生鮮</v>
      </c>
      <c r="F1158" s="115" t="s">
        <v>824</v>
      </c>
      <c r="G1158" s="4" t="s">
        <v>826</v>
      </c>
      <c r="H1158" s="4">
        <v>0</v>
      </c>
      <c r="I1158" s="136" t="str">
        <f t="shared" si="106"/>
        <v>4922640452000</v>
      </c>
      <c r="J1158" s="15" t="str">
        <f t="shared" si="104"/>
        <v>ちびき</v>
      </c>
    </row>
    <row r="1159" spans="2:10" ht="13.5">
      <c r="B1159" s="126">
        <v>4045</v>
      </c>
      <c r="C1159" s="4" t="s">
        <v>304</v>
      </c>
      <c r="D1159" s="4">
        <v>2</v>
      </c>
      <c r="E1159" s="4" t="str">
        <f t="shared" si="105"/>
        <v>生鮮</v>
      </c>
      <c r="F1159" s="115" t="s">
        <v>1052</v>
      </c>
      <c r="G1159" s="4" t="s">
        <v>1047</v>
      </c>
      <c r="H1159" s="4">
        <v>5</v>
      </c>
      <c r="I1159" s="136" t="str">
        <f t="shared" si="106"/>
        <v>4922640452895</v>
      </c>
      <c r="J1159" s="15" t="str">
        <f t="shared" si="104"/>
        <v>ちびきその他</v>
      </c>
    </row>
    <row r="1160" spans="2:10" ht="13.5">
      <c r="B1160" s="126">
        <v>4046</v>
      </c>
      <c r="C1160" s="4" t="s">
        <v>305</v>
      </c>
      <c r="D1160" s="4">
        <v>2</v>
      </c>
      <c r="E1160" s="4" t="str">
        <f t="shared" si="105"/>
        <v>生鮮</v>
      </c>
      <c r="F1160" s="115" t="s">
        <v>824</v>
      </c>
      <c r="G1160" s="4" t="s">
        <v>826</v>
      </c>
      <c r="H1160" s="4">
        <v>9</v>
      </c>
      <c r="I1160" s="136" t="str">
        <f t="shared" si="106"/>
        <v>4922640462009</v>
      </c>
      <c r="J1160" s="15" t="str">
        <f t="shared" si="104"/>
        <v>はりせんぼん</v>
      </c>
    </row>
    <row r="1161" spans="2:10" ht="13.5">
      <c r="B1161" s="126">
        <v>4046</v>
      </c>
      <c r="C1161" s="4" t="s">
        <v>305</v>
      </c>
      <c r="D1161" s="4">
        <v>2</v>
      </c>
      <c r="E1161" s="4" t="str">
        <f t="shared" si="105"/>
        <v>生鮮</v>
      </c>
      <c r="F1161" s="115" t="s">
        <v>1046</v>
      </c>
      <c r="G1161" s="4" t="s">
        <v>1047</v>
      </c>
      <c r="H1161" s="4">
        <v>4</v>
      </c>
      <c r="I1161" s="136" t="str">
        <f t="shared" si="106"/>
        <v>4922640462894</v>
      </c>
      <c r="J1161" s="15" t="str">
        <f t="shared" si="104"/>
        <v>はりせんぼんその他</v>
      </c>
    </row>
    <row r="1162" spans="2:10" ht="13.5">
      <c r="B1162" s="316">
        <v>4047</v>
      </c>
      <c r="C1162" s="21" t="s">
        <v>306</v>
      </c>
      <c r="D1162" s="4">
        <v>2</v>
      </c>
      <c r="E1162" s="4" t="str">
        <f t="shared" si="105"/>
        <v>生鮮</v>
      </c>
      <c r="F1162" s="115" t="s">
        <v>639</v>
      </c>
      <c r="G1162" s="4" t="s">
        <v>826</v>
      </c>
      <c r="H1162" s="4">
        <v>8</v>
      </c>
      <c r="I1162" s="136" t="str">
        <f t="shared" si="106"/>
        <v>4922640472008</v>
      </c>
      <c r="J1162" s="15" t="str">
        <f t="shared" si="104"/>
        <v>ぜんめ</v>
      </c>
    </row>
    <row r="1163" spans="2:10" ht="13.5">
      <c r="B1163" s="316">
        <v>4047</v>
      </c>
      <c r="C1163" s="21" t="s">
        <v>306</v>
      </c>
      <c r="D1163" s="4">
        <v>2</v>
      </c>
      <c r="E1163" s="4" t="str">
        <f t="shared" si="105"/>
        <v>生鮮</v>
      </c>
      <c r="F1163" s="115" t="s">
        <v>1046</v>
      </c>
      <c r="G1163" s="4" t="s">
        <v>1047</v>
      </c>
      <c r="H1163" s="4">
        <v>3</v>
      </c>
      <c r="I1163" s="136" t="str">
        <f t="shared" si="106"/>
        <v>4922640472893</v>
      </c>
      <c r="J1163" s="15" t="str">
        <f t="shared" si="104"/>
        <v>ぜんめその他</v>
      </c>
    </row>
    <row r="1164" spans="2:10" ht="13.5">
      <c r="B1164" s="316">
        <v>4048</v>
      </c>
      <c r="C1164" s="21" t="s">
        <v>307</v>
      </c>
      <c r="D1164" s="4">
        <v>2</v>
      </c>
      <c r="E1164" s="4" t="str">
        <f t="shared" si="105"/>
        <v>生鮮</v>
      </c>
      <c r="F1164" s="115" t="s">
        <v>639</v>
      </c>
      <c r="G1164" s="4" t="s">
        <v>826</v>
      </c>
      <c r="H1164" s="4">
        <v>7</v>
      </c>
      <c r="I1164" s="136" t="str">
        <f t="shared" si="106"/>
        <v>4922640482007</v>
      </c>
      <c r="J1164" s="15" t="str">
        <f t="shared" si="104"/>
        <v>ひめじ</v>
      </c>
    </row>
    <row r="1165" spans="2:10" ht="13.5">
      <c r="B1165" s="316">
        <v>4048</v>
      </c>
      <c r="C1165" s="21" t="s">
        <v>307</v>
      </c>
      <c r="D1165" s="4">
        <v>2</v>
      </c>
      <c r="E1165" s="4" t="str">
        <f t="shared" si="105"/>
        <v>生鮮</v>
      </c>
      <c r="F1165" s="115" t="s">
        <v>1046</v>
      </c>
      <c r="G1165" s="4" t="s">
        <v>1047</v>
      </c>
      <c r="H1165" s="4">
        <v>2</v>
      </c>
      <c r="I1165" s="136" t="str">
        <f t="shared" si="106"/>
        <v>4922640482892</v>
      </c>
      <c r="J1165" s="15" t="str">
        <f t="shared" si="104"/>
        <v>ひめじその他</v>
      </c>
    </row>
    <row r="1166" spans="2:10" ht="13.5">
      <c r="B1166" s="316">
        <v>4049</v>
      </c>
      <c r="C1166" s="21" t="s">
        <v>308</v>
      </c>
      <c r="D1166" s="4">
        <v>2</v>
      </c>
      <c r="E1166" s="4" t="str">
        <f t="shared" si="105"/>
        <v>生鮮</v>
      </c>
      <c r="F1166" s="115" t="s">
        <v>639</v>
      </c>
      <c r="G1166" s="4" t="s">
        <v>826</v>
      </c>
      <c r="H1166" s="4">
        <v>6</v>
      </c>
      <c r="I1166" s="136" t="str">
        <f t="shared" si="106"/>
        <v>4922640492006</v>
      </c>
      <c r="J1166" s="15" t="str">
        <f t="shared" si="104"/>
        <v>きめち</v>
      </c>
    </row>
    <row r="1167" spans="2:10" ht="13.5">
      <c r="B1167" s="316">
        <v>4049</v>
      </c>
      <c r="C1167" s="21" t="s">
        <v>308</v>
      </c>
      <c r="D1167" s="4">
        <v>2</v>
      </c>
      <c r="E1167" s="4" t="str">
        <f t="shared" si="105"/>
        <v>生鮮</v>
      </c>
      <c r="F1167" s="115" t="s">
        <v>1046</v>
      </c>
      <c r="G1167" s="4" t="s">
        <v>1047</v>
      </c>
      <c r="H1167" s="4">
        <v>1</v>
      </c>
      <c r="I1167" s="136" t="str">
        <f t="shared" si="106"/>
        <v>4922640492891</v>
      </c>
      <c r="J1167" s="15" t="str">
        <f t="shared" si="104"/>
        <v>きめちその他</v>
      </c>
    </row>
    <row r="1168" spans="2:10" ht="13.5">
      <c r="B1168" s="126">
        <v>4050</v>
      </c>
      <c r="C1168" s="4" t="s">
        <v>309</v>
      </c>
      <c r="D1168" s="4">
        <v>2</v>
      </c>
      <c r="E1168" s="4" t="str">
        <f t="shared" si="105"/>
        <v>生鮮</v>
      </c>
      <c r="F1168" s="115" t="s">
        <v>824</v>
      </c>
      <c r="G1168" s="4" t="s">
        <v>826</v>
      </c>
      <c r="H1168" s="4">
        <v>2</v>
      </c>
      <c r="I1168" s="136" t="str">
        <f t="shared" si="106"/>
        <v>4922640502002</v>
      </c>
      <c r="J1168" s="15" t="str">
        <f t="shared" si="104"/>
        <v>りゅうきゅうひめじ</v>
      </c>
    </row>
    <row r="1169" spans="2:10" ht="13.5">
      <c r="B1169" s="126">
        <v>4050</v>
      </c>
      <c r="C1169" s="4" t="s">
        <v>309</v>
      </c>
      <c r="D1169" s="4">
        <v>2</v>
      </c>
      <c r="E1169" s="4" t="str">
        <f t="shared" si="105"/>
        <v>生鮮</v>
      </c>
      <c r="F1169" s="115" t="s">
        <v>1046</v>
      </c>
      <c r="G1169" s="4" t="s">
        <v>1047</v>
      </c>
      <c r="H1169" s="4">
        <v>7</v>
      </c>
      <c r="I1169" s="136" t="str">
        <f t="shared" si="106"/>
        <v>4922640502897</v>
      </c>
      <c r="J1169" s="15" t="str">
        <f t="shared" si="104"/>
        <v>りゅうきゅうひめじその他</v>
      </c>
    </row>
    <row r="1170" spans="2:10" ht="13.5">
      <c r="B1170" s="126">
        <v>4051</v>
      </c>
      <c r="C1170" s="4" t="s">
        <v>310</v>
      </c>
      <c r="D1170" s="4">
        <v>2</v>
      </c>
      <c r="E1170" s="4" t="str">
        <f t="shared" si="105"/>
        <v>生鮮</v>
      </c>
      <c r="F1170" s="115" t="s">
        <v>824</v>
      </c>
      <c r="G1170" s="4" t="s">
        <v>826</v>
      </c>
      <c r="H1170" s="4">
        <v>1</v>
      </c>
      <c r="I1170" s="136" t="str">
        <f t="shared" si="106"/>
        <v>4922640512001</v>
      </c>
      <c r="J1170" s="15" t="str">
        <f t="shared" si="104"/>
        <v>ぶだい</v>
      </c>
    </row>
    <row r="1171" spans="2:10" ht="13.5">
      <c r="B1171" s="126">
        <v>4051</v>
      </c>
      <c r="C1171" s="4" t="s">
        <v>310</v>
      </c>
      <c r="D1171" s="4">
        <v>2</v>
      </c>
      <c r="E1171" s="4" t="str">
        <f t="shared" si="105"/>
        <v>生鮮</v>
      </c>
      <c r="F1171" s="115" t="s">
        <v>1052</v>
      </c>
      <c r="G1171" s="4" t="s">
        <v>1047</v>
      </c>
      <c r="H1171" s="4">
        <v>6</v>
      </c>
      <c r="I1171" s="136" t="str">
        <f t="shared" si="106"/>
        <v>4922640512896</v>
      </c>
      <c r="J1171" s="15" t="str">
        <f t="shared" si="104"/>
        <v>ぶだいその他</v>
      </c>
    </row>
    <row r="1172" spans="2:10" ht="13.5">
      <c r="B1172" s="126">
        <v>4052</v>
      </c>
      <c r="C1172" s="4" t="s">
        <v>311</v>
      </c>
      <c r="D1172" s="4">
        <v>2</v>
      </c>
      <c r="E1172" s="4" t="str">
        <f t="shared" si="105"/>
        <v>生鮮</v>
      </c>
      <c r="F1172" s="115" t="s">
        <v>824</v>
      </c>
      <c r="G1172" s="4" t="s">
        <v>826</v>
      </c>
      <c r="H1172" s="4">
        <v>0</v>
      </c>
      <c r="I1172" s="136" t="str">
        <f t="shared" si="106"/>
        <v>4922640522000</v>
      </c>
      <c r="J1172" s="15" t="str">
        <f t="shared" si="104"/>
        <v>まつだい</v>
      </c>
    </row>
    <row r="1173" spans="2:10" ht="13.5">
      <c r="B1173" s="126">
        <v>4053</v>
      </c>
      <c r="C1173" s="4" t="s">
        <v>312</v>
      </c>
      <c r="D1173" s="4">
        <v>2</v>
      </c>
      <c r="E1173" s="4" t="str">
        <f t="shared" si="105"/>
        <v>生鮮</v>
      </c>
      <c r="F1173" s="115" t="s">
        <v>824</v>
      </c>
      <c r="G1173" s="4" t="s">
        <v>826</v>
      </c>
      <c r="H1173" s="4">
        <v>9</v>
      </c>
      <c r="I1173" s="136" t="str">
        <f t="shared" si="106"/>
        <v>4922640532009</v>
      </c>
      <c r="J1173" s="15" t="str">
        <f t="shared" si="104"/>
        <v>まなかつお</v>
      </c>
    </row>
    <row r="1174" spans="2:10" ht="13.5">
      <c r="B1174" s="126">
        <v>4053</v>
      </c>
      <c r="C1174" s="4" t="s">
        <v>312</v>
      </c>
      <c r="D1174" s="4">
        <v>2</v>
      </c>
      <c r="E1174" s="4" t="str">
        <f t="shared" si="105"/>
        <v>生鮮</v>
      </c>
      <c r="F1174" s="115" t="s">
        <v>1046</v>
      </c>
      <c r="G1174" s="4" t="s">
        <v>1047</v>
      </c>
      <c r="H1174" s="4">
        <v>4</v>
      </c>
      <c r="I1174" s="136" t="str">
        <f t="shared" si="106"/>
        <v>4922640532894</v>
      </c>
      <c r="J1174" s="15" t="str">
        <f t="shared" si="104"/>
        <v>まなかつおその他</v>
      </c>
    </row>
    <row r="1175" spans="2:10" ht="13.5">
      <c r="B1175" s="126">
        <v>4053</v>
      </c>
      <c r="C1175" s="4" t="s">
        <v>312</v>
      </c>
      <c r="D1175" s="4">
        <v>3</v>
      </c>
      <c r="E1175" s="4" t="str">
        <f t="shared" si="105"/>
        <v>冷凍</v>
      </c>
      <c r="F1175" s="115" t="s">
        <v>824</v>
      </c>
      <c r="G1175" s="4" t="s">
        <v>826</v>
      </c>
      <c r="H1175" s="4">
        <v>6</v>
      </c>
      <c r="I1175" s="136" t="str">
        <f t="shared" si="106"/>
        <v>4922640533006</v>
      </c>
      <c r="J1175" s="15" t="str">
        <f t="shared" si="104"/>
        <v>冷凍まなかつお</v>
      </c>
    </row>
    <row r="1176" spans="2:10" ht="13.5">
      <c r="B1176" s="126">
        <v>4053</v>
      </c>
      <c r="C1176" s="4" t="s">
        <v>312</v>
      </c>
      <c r="D1176" s="4">
        <v>3</v>
      </c>
      <c r="E1176" s="4" t="str">
        <f t="shared" si="105"/>
        <v>冷凍</v>
      </c>
      <c r="F1176" s="115" t="s">
        <v>1046</v>
      </c>
      <c r="G1176" s="4" t="s">
        <v>1047</v>
      </c>
      <c r="H1176" s="4">
        <v>1</v>
      </c>
      <c r="I1176" s="136" t="str">
        <f t="shared" si="106"/>
        <v>4922640533891</v>
      </c>
      <c r="J1176" s="15" t="str">
        <f t="shared" si="104"/>
        <v>冷凍まなかつおその他</v>
      </c>
    </row>
    <row r="1177" spans="2:10" ht="13.5">
      <c r="B1177" s="126">
        <v>4054</v>
      </c>
      <c r="C1177" s="4" t="s">
        <v>313</v>
      </c>
      <c r="D1177" s="4">
        <v>2</v>
      </c>
      <c r="E1177" s="4" t="str">
        <f t="shared" si="105"/>
        <v>生鮮</v>
      </c>
      <c r="F1177" s="115" t="s">
        <v>824</v>
      </c>
      <c r="G1177" s="4" t="s">
        <v>826</v>
      </c>
      <c r="H1177" s="4">
        <v>8</v>
      </c>
      <c r="I1177" s="136" t="str">
        <f t="shared" si="106"/>
        <v>4922640542008</v>
      </c>
      <c r="J1177" s="15" t="str">
        <f t="shared" si="104"/>
        <v>シズ</v>
      </c>
    </row>
    <row r="1178" spans="2:10" ht="13.5">
      <c r="B1178" s="126">
        <v>4054</v>
      </c>
      <c r="C1178" s="4" t="s">
        <v>313</v>
      </c>
      <c r="D1178" s="4">
        <v>2</v>
      </c>
      <c r="E1178" s="4" t="str">
        <f t="shared" si="105"/>
        <v>生鮮</v>
      </c>
      <c r="F1178" s="115" t="s">
        <v>1046</v>
      </c>
      <c r="G1178" s="4" t="s">
        <v>1047</v>
      </c>
      <c r="H1178" s="4">
        <v>3</v>
      </c>
      <c r="I1178" s="136" t="str">
        <f t="shared" si="106"/>
        <v>4922640542893</v>
      </c>
      <c r="J1178" s="15" t="str">
        <f t="shared" si="104"/>
        <v>シズその他</v>
      </c>
    </row>
    <row r="1179" spans="2:10" ht="13.5">
      <c r="B1179" s="126">
        <v>4055</v>
      </c>
      <c r="C1179" s="4" t="s">
        <v>314</v>
      </c>
      <c r="D1179" s="4">
        <v>2</v>
      </c>
      <c r="E1179" s="4" t="str">
        <f t="shared" si="105"/>
        <v>生鮮</v>
      </c>
      <c r="F1179" s="115" t="s">
        <v>824</v>
      </c>
      <c r="G1179" s="4" t="s">
        <v>826</v>
      </c>
      <c r="H1179" s="4">
        <v>7</v>
      </c>
      <c r="I1179" s="136" t="str">
        <f aca="true" t="shared" si="107" ref="I1179:I1192">CONCATENATE(49226,B1179,D1179,F1179,H1179)</f>
        <v>4922640552007</v>
      </c>
      <c r="J1179" s="15" t="str">
        <f t="shared" si="104"/>
        <v>まんぼう</v>
      </c>
    </row>
    <row r="1180" spans="2:10" ht="13.5">
      <c r="B1180" s="126">
        <v>4055</v>
      </c>
      <c r="C1180" s="4" t="s">
        <v>314</v>
      </c>
      <c r="D1180" s="4">
        <v>2</v>
      </c>
      <c r="E1180" s="4" t="str">
        <f t="shared" si="105"/>
        <v>生鮮</v>
      </c>
      <c r="F1180" s="115" t="s">
        <v>827</v>
      </c>
      <c r="G1180" s="4" t="s">
        <v>837</v>
      </c>
      <c r="H1180" s="4">
        <v>6</v>
      </c>
      <c r="I1180" s="136" t="str">
        <f t="shared" si="107"/>
        <v>4922640552076</v>
      </c>
      <c r="J1180" s="15" t="str">
        <f t="shared" si="104"/>
        <v>まんぼうロイン/スキンレス</v>
      </c>
    </row>
    <row r="1181" spans="2:10" ht="13.5">
      <c r="B1181" s="126">
        <v>4055</v>
      </c>
      <c r="C1181" s="4" t="s">
        <v>314</v>
      </c>
      <c r="D1181" s="4">
        <v>2</v>
      </c>
      <c r="E1181" s="4" t="str">
        <f t="shared" si="105"/>
        <v>生鮮</v>
      </c>
      <c r="F1181" s="115" t="s">
        <v>823</v>
      </c>
      <c r="G1181" s="4" t="s">
        <v>820</v>
      </c>
      <c r="H1181" s="4">
        <v>1</v>
      </c>
      <c r="I1181" s="136" t="str">
        <f t="shared" si="107"/>
        <v>4922640552731</v>
      </c>
      <c r="J1181" s="15" t="str">
        <f t="shared" si="104"/>
        <v>まんぼう正肉</v>
      </c>
    </row>
    <row r="1182" spans="2:10" ht="13.5">
      <c r="B1182" s="126">
        <v>4055</v>
      </c>
      <c r="C1182" s="4" t="s">
        <v>314</v>
      </c>
      <c r="D1182" s="4">
        <v>2</v>
      </c>
      <c r="E1182" s="4" t="str">
        <f t="shared" si="105"/>
        <v>生鮮</v>
      </c>
      <c r="F1182" s="115" t="s">
        <v>1046</v>
      </c>
      <c r="G1182" s="4" t="s">
        <v>1047</v>
      </c>
      <c r="H1182" s="4">
        <v>2</v>
      </c>
      <c r="I1182" s="136" t="str">
        <f t="shared" si="107"/>
        <v>4922640552892</v>
      </c>
      <c r="J1182" s="15" t="str">
        <f t="shared" si="104"/>
        <v>まんぼうその他</v>
      </c>
    </row>
    <row r="1183" spans="2:10" ht="13.5">
      <c r="B1183" s="316">
        <v>4056</v>
      </c>
      <c r="C1183" s="21" t="s">
        <v>315</v>
      </c>
      <c r="D1183" s="4">
        <v>2</v>
      </c>
      <c r="E1183" s="4" t="str">
        <f t="shared" si="105"/>
        <v>生鮮</v>
      </c>
      <c r="F1183" s="115" t="s">
        <v>824</v>
      </c>
      <c r="G1183" s="4" t="s">
        <v>826</v>
      </c>
      <c r="H1183" s="4">
        <v>6</v>
      </c>
      <c r="I1183" s="136" t="str">
        <f t="shared" si="107"/>
        <v>4922640562006</v>
      </c>
      <c r="J1183" s="15" t="str">
        <f t="shared" si="104"/>
        <v>あおみしま</v>
      </c>
    </row>
    <row r="1184" spans="2:10" ht="13.5">
      <c r="B1184" s="316">
        <v>4056</v>
      </c>
      <c r="C1184" s="21" t="s">
        <v>315</v>
      </c>
      <c r="D1184" s="4">
        <v>2</v>
      </c>
      <c r="E1184" s="4" t="str">
        <f t="shared" si="105"/>
        <v>生鮮</v>
      </c>
      <c r="F1184" s="115" t="s">
        <v>1046</v>
      </c>
      <c r="G1184" s="4" t="s">
        <v>1047</v>
      </c>
      <c r="H1184" s="4">
        <v>1</v>
      </c>
      <c r="I1184" s="136" t="str">
        <f t="shared" si="107"/>
        <v>4922640562891</v>
      </c>
      <c r="J1184" s="15" t="str">
        <f aca="true" t="shared" si="108" ref="J1184:J1192">CONCATENATE(IF(D1184=2,"",E1184),C1184,IF(F1184="00",,G1184))</f>
        <v>あおみしまその他</v>
      </c>
    </row>
    <row r="1185" spans="2:10" ht="13.5">
      <c r="B1185" s="316">
        <v>4057</v>
      </c>
      <c r="C1185" s="21" t="s">
        <v>0</v>
      </c>
      <c r="D1185" s="4">
        <v>2</v>
      </c>
      <c r="E1185" s="4" t="str">
        <f t="shared" si="105"/>
        <v>生鮮</v>
      </c>
      <c r="F1185" s="115" t="s">
        <v>824</v>
      </c>
      <c r="G1185" s="4" t="s">
        <v>826</v>
      </c>
      <c r="H1185" s="4">
        <v>5</v>
      </c>
      <c r="I1185" s="136" t="str">
        <f t="shared" si="107"/>
        <v>4922640572005</v>
      </c>
      <c r="J1185" s="15" t="str">
        <f t="shared" si="108"/>
        <v>むしま</v>
      </c>
    </row>
    <row r="1186" spans="2:10" ht="13.5">
      <c r="B1186" s="316">
        <v>4057</v>
      </c>
      <c r="C1186" s="21" t="s">
        <v>0</v>
      </c>
      <c r="D1186" s="4">
        <v>2</v>
      </c>
      <c r="E1186" s="4" t="str">
        <f t="shared" si="105"/>
        <v>生鮮</v>
      </c>
      <c r="F1186" s="115" t="s">
        <v>1046</v>
      </c>
      <c r="G1186" s="4" t="s">
        <v>1047</v>
      </c>
      <c r="H1186" s="4">
        <v>0</v>
      </c>
      <c r="I1186" s="136" t="str">
        <f t="shared" si="107"/>
        <v>4922640572890</v>
      </c>
      <c r="J1186" s="15" t="str">
        <f t="shared" si="108"/>
        <v>むしまその他</v>
      </c>
    </row>
    <row r="1187" spans="2:10" ht="13.5">
      <c r="B1187" s="316">
        <v>4058</v>
      </c>
      <c r="C1187" s="21" t="s">
        <v>1</v>
      </c>
      <c r="D1187" s="4">
        <v>2</v>
      </c>
      <c r="E1187" s="4" t="str">
        <f t="shared" si="105"/>
        <v>生鮮</v>
      </c>
      <c r="F1187" s="115" t="s">
        <v>824</v>
      </c>
      <c r="G1187" s="4" t="s">
        <v>826</v>
      </c>
      <c r="H1187" s="4">
        <v>4</v>
      </c>
      <c r="I1187" s="136" t="str">
        <f t="shared" si="107"/>
        <v>4922640582004</v>
      </c>
      <c r="J1187" s="15" t="str">
        <f t="shared" si="108"/>
        <v>みずうお</v>
      </c>
    </row>
    <row r="1188" spans="2:10" ht="13.5">
      <c r="B1188" s="316">
        <v>4058</v>
      </c>
      <c r="C1188" s="21" t="s">
        <v>1</v>
      </c>
      <c r="D1188" s="4">
        <v>2</v>
      </c>
      <c r="E1188" s="4" t="str">
        <f t="shared" si="105"/>
        <v>生鮮</v>
      </c>
      <c r="F1188" s="115" t="s">
        <v>1046</v>
      </c>
      <c r="G1188" s="4" t="s">
        <v>1047</v>
      </c>
      <c r="H1188" s="4">
        <v>9</v>
      </c>
      <c r="I1188" s="136" t="str">
        <f t="shared" si="107"/>
        <v>4922640582899</v>
      </c>
      <c r="J1188" s="15" t="str">
        <f t="shared" si="108"/>
        <v>みずうおその他</v>
      </c>
    </row>
    <row r="1189" spans="2:10" ht="13.5">
      <c r="B1189" s="126">
        <v>4059</v>
      </c>
      <c r="C1189" s="4" t="s">
        <v>2</v>
      </c>
      <c r="D1189" s="4">
        <v>2</v>
      </c>
      <c r="E1189" s="4" t="str">
        <f t="shared" si="105"/>
        <v>生鮮</v>
      </c>
      <c r="F1189" s="115" t="s">
        <v>824</v>
      </c>
      <c r="G1189" s="4" t="s">
        <v>826</v>
      </c>
      <c r="H1189" s="4">
        <v>3</v>
      </c>
      <c r="I1189" s="136" t="str">
        <f t="shared" si="107"/>
        <v>4922640592003</v>
      </c>
      <c r="J1189" s="15" t="str">
        <f t="shared" si="108"/>
        <v>めじな</v>
      </c>
    </row>
    <row r="1190" spans="2:10" ht="13.5">
      <c r="B1190" s="126">
        <v>4059</v>
      </c>
      <c r="C1190" s="4" t="s">
        <v>2</v>
      </c>
      <c r="D1190" s="4">
        <v>2</v>
      </c>
      <c r="E1190" s="4" t="str">
        <f t="shared" si="105"/>
        <v>生鮮</v>
      </c>
      <c r="F1190" s="115" t="s">
        <v>1046</v>
      </c>
      <c r="G1190" s="4" t="s">
        <v>1047</v>
      </c>
      <c r="H1190" s="4">
        <v>8</v>
      </c>
      <c r="I1190" s="136" t="str">
        <f t="shared" si="107"/>
        <v>4922640592898</v>
      </c>
      <c r="J1190" s="15" t="str">
        <f t="shared" si="108"/>
        <v>めじなその他</v>
      </c>
    </row>
    <row r="1191" spans="2:10" ht="13.5">
      <c r="B1191" s="126">
        <v>4060</v>
      </c>
      <c r="C1191" s="4" t="s">
        <v>3</v>
      </c>
      <c r="D1191" s="4">
        <v>2</v>
      </c>
      <c r="E1191" s="4" t="str">
        <f t="shared" si="105"/>
        <v>生鮮</v>
      </c>
      <c r="F1191" s="115" t="s">
        <v>824</v>
      </c>
      <c r="G1191" s="4" t="s">
        <v>826</v>
      </c>
      <c r="H1191" s="4">
        <v>9</v>
      </c>
      <c r="I1191" s="136" t="str">
        <f t="shared" si="107"/>
        <v>4922640602009</v>
      </c>
      <c r="J1191" s="15" t="str">
        <f t="shared" si="108"/>
        <v>やがら</v>
      </c>
    </row>
    <row r="1192" spans="2:10" ht="13.5">
      <c r="B1192" s="130">
        <v>4060</v>
      </c>
      <c r="C1192" s="6" t="s">
        <v>3</v>
      </c>
      <c r="D1192" s="6">
        <v>2</v>
      </c>
      <c r="E1192" s="6" t="str">
        <f t="shared" si="105"/>
        <v>生鮮</v>
      </c>
      <c r="F1192" s="120" t="s">
        <v>1046</v>
      </c>
      <c r="G1192" s="6" t="s">
        <v>1047</v>
      </c>
      <c r="H1192" s="6">
        <v>4</v>
      </c>
      <c r="I1192" s="325" t="str">
        <f t="shared" si="107"/>
        <v>4922640602894</v>
      </c>
      <c r="J1192" s="15" t="str">
        <f t="shared" si="108"/>
        <v>やがらその他</v>
      </c>
    </row>
    <row r="1193" spans="2:10" ht="14.25" thickBot="1">
      <c r="B1193" s="395">
        <v>4900</v>
      </c>
      <c r="C1193" s="396" t="s">
        <v>38</v>
      </c>
      <c r="D1193" s="396"/>
      <c r="E1193" s="396">
        <f t="shared" si="105"/>
      </c>
      <c r="F1193" s="397"/>
      <c r="G1193" s="396"/>
      <c r="H1193" s="396"/>
      <c r="I1193" s="398"/>
      <c r="J1193" s="396"/>
    </row>
    <row r="1194" ht="14.25" thickTop="1"/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</oddHeader>
    <oddFooter>&amp;R&amp;A&amp;P/&amp;N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CG11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142" bestFit="1" customWidth="1"/>
    <col min="3" max="3" width="26.875" style="142" bestFit="1" customWidth="1"/>
    <col min="4" max="4" width="7.00390625" style="143" bestFit="1" customWidth="1"/>
    <col min="5" max="5" width="5.25390625" style="143" bestFit="1" customWidth="1"/>
    <col min="6" max="6" width="10.125" style="141" customWidth="1"/>
    <col min="7" max="7" width="17.75390625" style="141" bestFit="1" customWidth="1"/>
    <col min="8" max="8" width="4.375" style="143" bestFit="1" customWidth="1"/>
    <col min="9" max="9" width="12.75390625" style="143" bestFit="1" customWidth="1"/>
    <col min="10" max="10" width="33.50390625" style="143" bestFit="1" customWidth="1"/>
    <col min="11" max="85" width="9.00390625" style="143" customWidth="1"/>
    <col min="86" max="16384" width="9.00390625" style="142" customWidth="1"/>
  </cols>
  <sheetData>
    <row r="1" spans="2:3" ht="12.75" thickBot="1">
      <c r="B1" s="201" t="s">
        <v>926</v>
      </c>
      <c r="C1" s="201"/>
    </row>
    <row r="2" spans="1:10" ht="33" customHeight="1" thickTop="1">
      <c r="A2" s="278"/>
      <c r="B2" s="211" t="s">
        <v>5</v>
      </c>
      <c r="C2" s="174" t="s">
        <v>800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900</v>
      </c>
      <c r="I2" s="174" t="s">
        <v>799</v>
      </c>
      <c r="J2" s="174" t="s">
        <v>317</v>
      </c>
    </row>
    <row r="3" spans="1:84" s="149" customFormat="1" ht="12">
      <c r="A3" s="142"/>
      <c r="B3" s="241">
        <v>7500</v>
      </c>
      <c r="C3" s="192" t="s">
        <v>500</v>
      </c>
      <c r="D3" s="147"/>
      <c r="E3" s="147"/>
      <c r="F3" s="175"/>
      <c r="G3" s="175"/>
      <c r="H3" s="147"/>
      <c r="I3" s="147"/>
      <c r="J3" s="147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</row>
    <row r="4" spans="1:10" s="148" customFormat="1" ht="12">
      <c r="A4" s="143"/>
      <c r="B4" s="241">
        <v>7600</v>
      </c>
      <c r="C4" s="192" t="s">
        <v>504</v>
      </c>
      <c r="D4" s="147"/>
      <c r="E4" s="147"/>
      <c r="F4" s="175"/>
      <c r="G4" s="175"/>
      <c r="H4" s="147"/>
      <c r="I4" s="147"/>
      <c r="J4" s="147"/>
    </row>
    <row r="5" spans="1:85" ht="12">
      <c r="A5" s="142" t="s">
        <v>838</v>
      </c>
      <c r="B5" s="244">
        <v>7601</v>
      </c>
      <c r="C5" s="215" t="s">
        <v>504</v>
      </c>
      <c r="D5" s="144">
        <v>5</v>
      </c>
      <c r="E5" s="144">
        <f>IF(D5=5,"",IF(D5=6,"冷蔵",IF(D5=7,"冷凍",IF(D5=8,"解凍",""))))</f>
      </c>
      <c r="F5" s="176">
        <v>12</v>
      </c>
      <c r="G5" s="176" t="s">
        <v>927</v>
      </c>
      <c r="H5" s="144">
        <v>5</v>
      </c>
      <c r="I5" s="208" t="str">
        <f>CONCATENATE(49226,B5,D5,F5,H5)</f>
        <v>4922676015125</v>
      </c>
      <c r="J5" s="172" t="str">
        <f>CONCATENATE(IF(D5&lt;&gt;5,E5,""),C5,G5)</f>
        <v>なまこ素干し</v>
      </c>
      <c r="CG5" s="142"/>
    </row>
    <row r="6" spans="1:84" s="149" customFormat="1" ht="12">
      <c r="A6" s="142"/>
      <c r="B6" s="240">
        <v>7700</v>
      </c>
      <c r="C6" s="239" t="s">
        <v>508</v>
      </c>
      <c r="D6" s="220"/>
      <c r="E6" s="220"/>
      <c r="F6" s="221"/>
      <c r="G6" s="221"/>
      <c r="H6" s="220"/>
      <c r="I6" s="220"/>
      <c r="J6" s="220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</row>
    <row r="7" spans="1:84" s="149" customFormat="1" ht="12">
      <c r="A7" s="142"/>
      <c r="B7" s="240">
        <v>7700</v>
      </c>
      <c r="C7" s="239" t="s">
        <v>509</v>
      </c>
      <c r="D7" s="220"/>
      <c r="E7" s="220"/>
      <c r="F7" s="221"/>
      <c r="G7" s="221"/>
      <c r="H7" s="220"/>
      <c r="I7" s="220"/>
      <c r="J7" s="220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</row>
    <row r="8" spans="1:84" s="149" customFormat="1" ht="12">
      <c r="A8" s="142"/>
      <c r="B8" s="240">
        <v>7800</v>
      </c>
      <c r="C8" s="239" t="s">
        <v>516</v>
      </c>
      <c r="D8" s="220"/>
      <c r="E8" s="220"/>
      <c r="F8" s="221"/>
      <c r="G8" s="221"/>
      <c r="H8" s="220"/>
      <c r="I8" s="220"/>
      <c r="J8" s="220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</row>
    <row r="10" spans="4:85" s="201" customFormat="1" ht="12">
      <c r="D10" s="281"/>
      <c r="E10" s="281"/>
      <c r="F10" s="284"/>
      <c r="G10" s="284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</row>
    <row r="11" spans="4:85" s="201" customFormat="1" ht="12">
      <c r="D11" s="281"/>
      <c r="E11" s="281"/>
      <c r="F11" s="284"/>
      <c r="G11" s="284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CJ231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257" bestFit="1" customWidth="1"/>
    <col min="3" max="3" width="26.875" style="257" bestFit="1" customWidth="1"/>
    <col min="4" max="4" width="7.00390625" style="256" bestFit="1" customWidth="1"/>
    <col min="5" max="5" width="5.25390625" style="256" bestFit="1" customWidth="1"/>
    <col min="6" max="6" width="10.125" style="260" customWidth="1"/>
    <col min="7" max="7" width="17.75390625" style="258" bestFit="1" customWidth="1"/>
    <col min="8" max="8" width="4.375" style="256" bestFit="1" customWidth="1"/>
    <col min="9" max="9" width="12.75390625" style="219" bestFit="1" customWidth="1"/>
    <col min="10" max="10" width="33.50390625" style="219" bestFit="1" customWidth="1"/>
    <col min="11" max="88" width="9.00390625" style="199" customWidth="1"/>
    <col min="89" max="16384" width="9.00390625" style="197" customWidth="1"/>
  </cols>
  <sheetData>
    <row r="1" spans="2:88" s="142" customFormat="1" ht="12.75" thickBot="1">
      <c r="B1" s="247" t="s">
        <v>929</v>
      </c>
      <c r="C1" s="247"/>
      <c r="D1" s="249"/>
      <c r="E1" s="249"/>
      <c r="F1" s="259"/>
      <c r="G1" s="248"/>
      <c r="H1" s="249"/>
      <c r="I1" s="218"/>
      <c r="J1" s="218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</row>
    <row r="2" spans="1:10" ht="33" customHeight="1" thickTop="1">
      <c r="A2" s="278"/>
      <c r="B2" s="211" t="s">
        <v>5</v>
      </c>
      <c r="C2" s="174" t="s">
        <v>800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841</v>
      </c>
      <c r="I2" s="174" t="s">
        <v>799</v>
      </c>
      <c r="J2" s="174" t="s">
        <v>317</v>
      </c>
    </row>
    <row r="3" spans="1:10" s="148" customFormat="1" ht="12">
      <c r="A3" s="143"/>
      <c r="B3" s="252">
        <v>8000</v>
      </c>
      <c r="C3" s="286" t="s">
        <v>928</v>
      </c>
      <c r="D3" s="265"/>
      <c r="E3" s="265">
        <f aca="true" t="shared" si="0" ref="E3:E125">IF(D3=1,"活",IF(D3=2,"生鮮",IF(D3=3,"冷凍",IF(D3=4,"解凍",""))))</f>
      </c>
      <c r="F3" s="266"/>
      <c r="G3" s="267"/>
      <c r="H3" s="265"/>
      <c r="I3" s="268"/>
      <c r="J3" s="207"/>
    </row>
    <row r="4" spans="2:10" ht="12">
      <c r="B4" s="253">
        <v>8001</v>
      </c>
      <c r="C4" s="276" t="s">
        <v>522</v>
      </c>
      <c r="D4" s="269">
        <v>1</v>
      </c>
      <c r="E4" s="269" t="str">
        <f>IF(D4=1,"活",IF(D4=2,"生鮮",IF(D4=3,"冷凍",IF(D4=4,"解凍",""))))</f>
        <v>活</v>
      </c>
      <c r="F4" s="270" t="s">
        <v>903</v>
      </c>
      <c r="G4" s="271" t="s">
        <v>826</v>
      </c>
      <c r="H4" s="269">
        <v>7</v>
      </c>
      <c r="I4" s="208" t="str">
        <f aca="true" t="shared" si="1" ref="I4:I63">CONCATENATE(49226,B4,D4,F4,H4)</f>
        <v>4922680011007</v>
      </c>
      <c r="J4" s="15" t="str">
        <f>CONCATENATE(IF(D4=2,"",E4),C4,IF(F4="00",,G4))</f>
        <v>活くろあわび</v>
      </c>
    </row>
    <row r="5" spans="2:10" ht="12">
      <c r="B5" s="253">
        <v>8001</v>
      </c>
      <c r="C5" s="276" t="s">
        <v>522</v>
      </c>
      <c r="D5" s="269">
        <v>1</v>
      </c>
      <c r="E5" s="269" t="str">
        <f t="shared" si="0"/>
        <v>活</v>
      </c>
      <c r="F5" s="270" t="s">
        <v>1046</v>
      </c>
      <c r="G5" s="271" t="s">
        <v>1047</v>
      </c>
      <c r="H5" s="269">
        <v>2</v>
      </c>
      <c r="I5" s="208" t="str">
        <f t="shared" si="1"/>
        <v>4922680011892</v>
      </c>
      <c r="J5" s="15" t="str">
        <f aca="true" t="shared" si="2" ref="J5:J31">CONCATENATE(IF(D5=2,"",E5),C5,IF(F5="00",,G5))</f>
        <v>活くろあわびその他</v>
      </c>
    </row>
    <row r="6" spans="2:10" ht="12">
      <c r="B6" s="253">
        <v>8001</v>
      </c>
      <c r="C6" s="276" t="s">
        <v>522</v>
      </c>
      <c r="D6" s="269">
        <v>2</v>
      </c>
      <c r="E6" s="269" t="str">
        <f t="shared" si="0"/>
        <v>生鮮</v>
      </c>
      <c r="F6" s="270" t="s">
        <v>903</v>
      </c>
      <c r="G6" s="271" t="s">
        <v>826</v>
      </c>
      <c r="H6" s="269">
        <v>4</v>
      </c>
      <c r="I6" s="208" t="str">
        <f t="shared" si="1"/>
        <v>4922680012004</v>
      </c>
      <c r="J6" s="15" t="str">
        <f t="shared" si="2"/>
        <v>くろあわび</v>
      </c>
    </row>
    <row r="7" spans="2:10" ht="12">
      <c r="B7" s="253">
        <v>8001</v>
      </c>
      <c r="C7" s="276" t="s">
        <v>522</v>
      </c>
      <c r="D7" s="269">
        <v>2</v>
      </c>
      <c r="E7" s="269" t="str">
        <f>IF(D7=1,"活",IF(D7=2,"生鮮",IF(D7=3,"冷凍",IF(D7=4,"解凍",""))))</f>
        <v>生鮮</v>
      </c>
      <c r="F7" s="270" t="s">
        <v>1046</v>
      </c>
      <c r="G7" s="271" t="s">
        <v>1047</v>
      </c>
      <c r="H7" s="269">
        <v>9</v>
      </c>
      <c r="I7" s="208" t="str">
        <f t="shared" si="1"/>
        <v>4922680012899</v>
      </c>
      <c r="J7" s="15" t="str">
        <f t="shared" si="2"/>
        <v>くろあわびその他</v>
      </c>
    </row>
    <row r="8" spans="2:10" ht="12">
      <c r="B8" s="253">
        <v>8001</v>
      </c>
      <c r="C8" s="276" t="s">
        <v>522</v>
      </c>
      <c r="D8" s="269">
        <v>3</v>
      </c>
      <c r="E8" s="269" t="str">
        <f t="shared" si="0"/>
        <v>冷凍</v>
      </c>
      <c r="F8" s="270" t="s">
        <v>903</v>
      </c>
      <c r="G8" s="271" t="s">
        <v>826</v>
      </c>
      <c r="H8" s="269">
        <v>1</v>
      </c>
      <c r="I8" s="208" t="str">
        <f t="shared" si="1"/>
        <v>4922680013001</v>
      </c>
      <c r="J8" s="15" t="str">
        <f t="shared" si="2"/>
        <v>冷凍くろあわび</v>
      </c>
    </row>
    <row r="9" spans="2:10" ht="12">
      <c r="B9" s="253">
        <v>8001</v>
      </c>
      <c r="C9" s="276" t="s">
        <v>522</v>
      </c>
      <c r="D9" s="269">
        <v>3</v>
      </c>
      <c r="E9" s="269" t="str">
        <f t="shared" si="0"/>
        <v>冷凍</v>
      </c>
      <c r="F9" s="270" t="s">
        <v>1046</v>
      </c>
      <c r="G9" s="271" t="s">
        <v>1047</v>
      </c>
      <c r="H9" s="269">
        <v>6</v>
      </c>
      <c r="I9" s="208" t="str">
        <f t="shared" si="1"/>
        <v>4922680013896</v>
      </c>
      <c r="J9" s="15" t="str">
        <f t="shared" si="2"/>
        <v>冷凍くろあわびその他</v>
      </c>
    </row>
    <row r="10" spans="2:10" ht="12">
      <c r="B10" s="253">
        <v>8002</v>
      </c>
      <c r="C10" s="276" t="s">
        <v>523</v>
      </c>
      <c r="D10" s="269">
        <v>1</v>
      </c>
      <c r="E10" s="269" t="str">
        <f>IF(D10=1,"活",IF(D10=2,"生鮮",IF(D10=3,"冷凍",IF(D10=4,"解凍",""))))</f>
        <v>活</v>
      </c>
      <c r="F10" s="270" t="s">
        <v>903</v>
      </c>
      <c r="G10" s="271" t="s">
        <v>826</v>
      </c>
      <c r="H10" s="269">
        <v>6</v>
      </c>
      <c r="I10" s="208" t="str">
        <f t="shared" si="1"/>
        <v>4922680021006</v>
      </c>
      <c r="J10" s="15" t="str">
        <f t="shared" si="2"/>
        <v>活あかあわび</v>
      </c>
    </row>
    <row r="11" spans="2:10" ht="12">
      <c r="B11" s="253">
        <v>8002</v>
      </c>
      <c r="C11" s="276" t="s">
        <v>523</v>
      </c>
      <c r="D11" s="269">
        <v>1</v>
      </c>
      <c r="E11" s="269" t="str">
        <f t="shared" si="0"/>
        <v>活</v>
      </c>
      <c r="F11" s="270" t="s">
        <v>1046</v>
      </c>
      <c r="G11" s="271" t="s">
        <v>1047</v>
      </c>
      <c r="H11" s="269">
        <v>1</v>
      </c>
      <c r="I11" s="208" t="str">
        <f t="shared" si="1"/>
        <v>4922680021891</v>
      </c>
      <c r="J11" s="15" t="str">
        <f t="shared" si="2"/>
        <v>活あかあわびその他</v>
      </c>
    </row>
    <row r="12" spans="2:10" ht="12">
      <c r="B12" s="253">
        <v>8002</v>
      </c>
      <c r="C12" s="276" t="s">
        <v>523</v>
      </c>
      <c r="D12" s="269">
        <v>2</v>
      </c>
      <c r="E12" s="269" t="str">
        <f t="shared" si="0"/>
        <v>生鮮</v>
      </c>
      <c r="F12" s="270" t="s">
        <v>903</v>
      </c>
      <c r="G12" s="271" t="s">
        <v>826</v>
      </c>
      <c r="H12" s="269">
        <v>3</v>
      </c>
      <c r="I12" s="208" t="str">
        <f t="shared" si="1"/>
        <v>4922680022003</v>
      </c>
      <c r="J12" s="15" t="str">
        <f t="shared" si="2"/>
        <v>あかあわび</v>
      </c>
    </row>
    <row r="13" spans="2:10" ht="12">
      <c r="B13" s="253">
        <v>8002</v>
      </c>
      <c r="C13" s="276" t="s">
        <v>523</v>
      </c>
      <c r="D13" s="269">
        <v>2</v>
      </c>
      <c r="E13" s="269" t="str">
        <f>IF(D13=1,"活",IF(D13=2,"生鮮",IF(D13=3,"冷凍",IF(D13=4,"解凍",""))))</f>
        <v>生鮮</v>
      </c>
      <c r="F13" s="270" t="s">
        <v>1046</v>
      </c>
      <c r="G13" s="271" t="s">
        <v>1047</v>
      </c>
      <c r="H13" s="269">
        <v>8</v>
      </c>
      <c r="I13" s="208" t="str">
        <f t="shared" si="1"/>
        <v>4922680022898</v>
      </c>
      <c r="J13" s="15" t="str">
        <f t="shared" si="2"/>
        <v>あかあわびその他</v>
      </c>
    </row>
    <row r="14" spans="2:10" ht="12">
      <c r="B14" s="253">
        <v>8002</v>
      </c>
      <c r="C14" s="276" t="s">
        <v>523</v>
      </c>
      <c r="D14" s="269">
        <v>3</v>
      </c>
      <c r="E14" s="269" t="str">
        <f t="shared" si="0"/>
        <v>冷凍</v>
      </c>
      <c r="F14" s="270" t="s">
        <v>903</v>
      </c>
      <c r="G14" s="271" t="s">
        <v>826</v>
      </c>
      <c r="H14" s="269">
        <v>0</v>
      </c>
      <c r="I14" s="208" t="str">
        <f t="shared" si="1"/>
        <v>4922680023000</v>
      </c>
      <c r="J14" s="15" t="str">
        <f t="shared" si="2"/>
        <v>冷凍あかあわび</v>
      </c>
    </row>
    <row r="15" spans="2:10" ht="12">
      <c r="B15" s="253">
        <v>8002</v>
      </c>
      <c r="C15" s="276" t="s">
        <v>523</v>
      </c>
      <c r="D15" s="269">
        <v>3</v>
      </c>
      <c r="E15" s="269" t="str">
        <f t="shared" si="0"/>
        <v>冷凍</v>
      </c>
      <c r="F15" s="270" t="s">
        <v>1046</v>
      </c>
      <c r="G15" s="271" t="s">
        <v>1047</v>
      </c>
      <c r="H15" s="269">
        <v>5</v>
      </c>
      <c r="I15" s="208" t="str">
        <f t="shared" si="1"/>
        <v>4922680023895</v>
      </c>
      <c r="J15" s="15" t="str">
        <f t="shared" si="2"/>
        <v>冷凍あかあわびその他</v>
      </c>
    </row>
    <row r="16" spans="2:10" ht="12">
      <c r="B16" s="253">
        <v>8003</v>
      </c>
      <c r="C16" s="276" t="s">
        <v>524</v>
      </c>
      <c r="D16" s="269">
        <v>1</v>
      </c>
      <c r="E16" s="269" t="str">
        <f>IF(D16=1,"活",IF(D16=2,"生鮮",IF(D16=3,"冷凍",IF(D16=4,"解凍",""))))</f>
        <v>活</v>
      </c>
      <c r="F16" s="270" t="s">
        <v>903</v>
      </c>
      <c r="G16" s="271" t="s">
        <v>826</v>
      </c>
      <c r="H16" s="269">
        <v>5</v>
      </c>
      <c r="I16" s="208" t="str">
        <f t="shared" si="1"/>
        <v>4922680031005</v>
      </c>
      <c r="J16" s="15" t="str">
        <f t="shared" si="2"/>
        <v>活えぞあわび</v>
      </c>
    </row>
    <row r="17" spans="2:10" ht="12">
      <c r="B17" s="253">
        <v>8003</v>
      </c>
      <c r="C17" s="276" t="s">
        <v>524</v>
      </c>
      <c r="D17" s="269">
        <v>1</v>
      </c>
      <c r="E17" s="269" t="str">
        <f t="shared" si="0"/>
        <v>活</v>
      </c>
      <c r="F17" s="270" t="s">
        <v>1046</v>
      </c>
      <c r="G17" s="271" t="s">
        <v>1047</v>
      </c>
      <c r="H17" s="269">
        <v>0</v>
      </c>
      <c r="I17" s="208" t="str">
        <f t="shared" si="1"/>
        <v>4922680031890</v>
      </c>
      <c r="J17" s="15" t="str">
        <f t="shared" si="2"/>
        <v>活えぞあわびその他</v>
      </c>
    </row>
    <row r="18" spans="2:10" ht="12">
      <c r="B18" s="253">
        <v>8003</v>
      </c>
      <c r="C18" s="276" t="s">
        <v>524</v>
      </c>
      <c r="D18" s="269">
        <v>2</v>
      </c>
      <c r="E18" s="269" t="str">
        <f t="shared" si="0"/>
        <v>生鮮</v>
      </c>
      <c r="F18" s="270" t="s">
        <v>903</v>
      </c>
      <c r="G18" s="271" t="s">
        <v>826</v>
      </c>
      <c r="H18" s="269">
        <v>2</v>
      </c>
      <c r="I18" s="208" t="str">
        <f t="shared" si="1"/>
        <v>4922680032002</v>
      </c>
      <c r="J18" s="15" t="str">
        <f t="shared" si="2"/>
        <v>えぞあわび</v>
      </c>
    </row>
    <row r="19" spans="2:10" ht="12">
      <c r="B19" s="253">
        <v>8003</v>
      </c>
      <c r="C19" s="276" t="s">
        <v>524</v>
      </c>
      <c r="D19" s="269">
        <v>2</v>
      </c>
      <c r="E19" s="269" t="str">
        <f>IF(D19=1,"活",IF(D19=2,"生鮮",IF(D19=3,"冷凍",IF(D19=4,"解凍",""))))</f>
        <v>生鮮</v>
      </c>
      <c r="F19" s="270" t="s">
        <v>1046</v>
      </c>
      <c r="G19" s="271" t="s">
        <v>1047</v>
      </c>
      <c r="H19" s="269">
        <v>7</v>
      </c>
      <c r="I19" s="208" t="str">
        <f t="shared" si="1"/>
        <v>4922680032897</v>
      </c>
      <c r="J19" s="15" t="str">
        <f t="shared" si="2"/>
        <v>えぞあわびその他</v>
      </c>
    </row>
    <row r="20" spans="2:10" ht="12">
      <c r="B20" s="253">
        <v>8003</v>
      </c>
      <c r="C20" s="276" t="s">
        <v>524</v>
      </c>
      <c r="D20" s="269">
        <v>3</v>
      </c>
      <c r="E20" s="269" t="str">
        <f t="shared" si="0"/>
        <v>冷凍</v>
      </c>
      <c r="F20" s="270" t="s">
        <v>903</v>
      </c>
      <c r="G20" s="271" t="s">
        <v>826</v>
      </c>
      <c r="H20" s="269">
        <v>9</v>
      </c>
      <c r="I20" s="208" t="str">
        <f t="shared" si="1"/>
        <v>4922680033009</v>
      </c>
      <c r="J20" s="15" t="str">
        <f t="shared" si="2"/>
        <v>冷凍えぞあわび</v>
      </c>
    </row>
    <row r="21" spans="2:10" ht="12">
      <c r="B21" s="253">
        <v>8003</v>
      </c>
      <c r="C21" s="276" t="s">
        <v>524</v>
      </c>
      <c r="D21" s="269">
        <v>3</v>
      </c>
      <c r="E21" s="269" t="str">
        <f t="shared" si="0"/>
        <v>冷凍</v>
      </c>
      <c r="F21" s="270" t="s">
        <v>1046</v>
      </c>
      <c r="G21" s="271" t="s">
        <v>1047</v>
      </c>
      <c r="H21" s="269">
        <v>4</v>
      </c>
      <c r="I21" s="208" t="str">
        <f t="shared" si="1"/>
        <v>4922680033894</v>
      </c>
      <c r="J21" s="15" t="str">
        <f t="shared" si="2"/>
        <v>冷凍えぞあわびその他</v>
      </c>
    </row>
    <row r="22" spans="2:10" ht="12">
      <c r="B22" s="253">
        <v>8004</v>
      </c>
      <c r="C22" s="276" t="s">
        <v>525</v>
      </c>
      <c r="D22" s="269">
        <v>1</v>
      </c>
      <c r="E22" s="269" t="str">
        <f>IF(D22=1,"活",IF(D22=2,"生鮮",IF(D22=3,"冷凍",IF(D22=4,"解凍",""))))</f>
        <v>活</v>
      </c>
      <c r="F22" s="270" t="s">
        <v>903</v>
      </c>
      <c r="G22" s="271" t="s">
        <v>826</v>
      </c>
      <c r="H22" s="269">
        <v>4</v>
      </c>
      <c r="I22" s="208" t="str">
        <f t="shared" si="1"/>
        <v>4922680041004</v>
      </c>
      <c r="J22" s="15" t="str">
        <f t="shared" si="2"/>
        <v>活とこぶし</v>
      </c>
    </row>
    <row r="23" spans="2:10" ht="12">
      <c r="B23" s="253">
        <v>8004</v>
      </c>
      <c r="C23" s="276" t="s">
        <v>525</v>
      </c>
      <c r="D23" s="269">
        <v>1</v>
      </c>
      <c r="E23" s="269" t="str">
        <f t="shared" si="0"/>
        <v>活</v>
      </c>
      <c r="F23" s="270" t="s">
        <v>1046</v>
      </c>
      <c r="G23" s="271" t="s">
        <v>1047</v>
      </c>
      <c r="H23" s="269">
        <v>9</v>
      </c>
      <c r="I23" s="208" t="str">
        <f t="shared" si="1"/>
        <v>4922680041899</v>
      </c>
      <c r="J23" s="15" t="str">
        <f t="shared" si="2"/>
        <v>活とこぶしその他</v>
      </c>
    </row>
    <row r="24" spans="2:10" ht="12">
      <c r="B24" s="253">
        <v>8004</v>
      </c>
      <c r="C24" s="276" t="s">
        <v>525</v>
      </c>
      <c r="D24" s="269">
        <v>2</v>
      </c>
      <c r="E24" s="269" t="str">
        <f t="shared" si="0"/>
        <v>生鮮</v>
      </c>
      <c r="F24" s="270" t="s">
        <v>903</v>
      </c>
      <c r="G24" s="271" t="s">
        <v>826</v>
      </c>
      <c r="H24" s="269">
        <v>1</v>
      </c>
      <c r="I24" s="208" t="str">
        <f t="shared" si="1"/>
        <v>4922680042001</v>
      </c>
      <c r="J24" s="15" t="str">
        <f t="shared" si="2"/>
        <v>とこぶし</v>
      </c>
    </row>
    <row r="25" spans="2:10" ht="12">
      <c r="B25" s="253">
        <v>8004</v>
      </c>
      <c r="C25" s="276" t="s">
        <v>525</v>
      </c>
      <c r="D25" s="269">
        <v>2</v>
      </c>
      <c r="E25" s="269" t="str">
        <f>IF(D25=1,"活",IF(D25=2,"生鮮",IF(D25=3,"冷凍",IF(D25=4,"解凍",""))))</f>
        <v>生鮮</v>
      </c>
      <c r="F25" s="270" t="s">
        <v>1046</v>
      </c>
      <c r="G25" s="271" t="s">
        <v>1047</v>
      </c>
      <c r="H25" s="269">
        <v>6</v>
      </c>
      <c r="I25" s="208" t="str">
        <f t="shared" si="1"/>
        <v>4922680042896</v>
      </c>
      <c r="J25" s="15" t="str">
        <f t="shared" si="2"/>
        <v>とこぶしその他</v>
      </c>
    </row>
    <row r="26" spans="2:10" ht="12">
      <c r="B26" s="253">
        <v>8004</v>
      </c>
      <c r="C26" s="276" t="s">
        <v>525</v>
      </c>
      <c r="D26" s="269">
        <v>3</v>
      </c>
      <c r="E26" s="269" t="str">
        <f t="shared" si="0"/>
        <v>冷凍</v>
      </c>
      <c r="F26" s="270" t="s">
        <v>903</v>
      </c>
      <c r="G26" s="271" t="s">
        <v>826</v>
      </c>
      <c r="H26" s="269">
        <v>8</v>
      </c>
      <c r="I26" s="208" t="str">
        <f t="shared" si="1"/>
        <v>4922680043008</v>
      </c>
      <c r="J26" s="15" t="str">
        <f t="shared" si="2"/>
        <v>冷凍とこぶし</v>
      </c>
    </row>
    <row r="27" spans="2:10" ht="12">
      <c r="B27" s="253">
        <v>8004</v>
      </c>
      <c r="C27" s="276" t="s">
        <v>525</v>
      </c>
      <c r="D27" s="269">
        <v>3</v>
      </c>
      <c r="E27" s="269" t="str">
        <f t="shared" si="0"/>
        <v>冷凍</v>
      </c>
      <c r="F27" s="270" t="s">
        <v>1046</v>
      </c>
      <c r="G27" s="271" t="s">
        <v>1047</v>
      </c>
      <c r="H27" s="269">
        <v>3</v>
      </c>
      <c r="I27" s="208" t="str">
        <f t="shared" si="1"/>
        <v>4922680043893</v>
      </c>
      <c r="J27" s="15" t="str">
        <f t="shared" si="2"/>
        <v>冷凍とこぶしその他</v>
      </c>
    </row>
    <row r="28" spans="2:10" ht="12">
      <c r="B28" s="253">
        <v>8005</v>
      </c>
      <c r="C28" s="276" t="s">
        <v>526</v>
      </c>
      <c r="D28" s="269">
        <v>2</v>
      </c>
      <c r="E28" s="269" t="str">
        <f t="shared" si="0"/>
        <v>生鮮</v>
      </c>
      <c r="F28" s="270" t="s">
        <v>903</v>
      </c>
      <c r="G28" s="271" t="s">
        <v>826</v>
      </c>
      <c r="H28" s="269">
        <v>0</v>
      </c>
      <c r="I28" s="208" t="str">
        <f t="shared" si="1"/>
        <v>4922680052000</v>
      </c>
      <c r="J28" s="15" t="str">
        <f t="shared" si="2"/>
        <v>ロコガイ</v>
      </c>
    </row>
    <row r="29" spans="2:10" ht="12">
      <c r="B29" s="253">
        <v>8005</v>
      </c>
      <c r="C29" s="276" t="s">
        <v>526</v>
      </c>
      <c r="D29" s="269">
        <v>2</v>
      </c>
      <c r="E29" s="269" t="str">
        <f>IF(D29=1,"活",IF(D29=2,"生鮮",IF(D29=3,"冷凍",IF(D29=4,"解凍",""))))</f>
        <v>生鮮</v>
      </c>
      <c r="F29" s="270" t="s">
        <v>1046</v>
      </c>
      <c r="G29" s="271" t="s">
        <v>1047</v>
      </c>
      <c r="H29" s="269">
        <v>5</v>
      </c>
      <c r="I29" s="208" t="str">
        <f t="shared" si="1"/>
        <v>4922680052895</v>
      </c>
      <c r="J29" s="15" t="str">
        <f t="shared" si="2"/>
        <v>ロコガイその他</v>
      </c>
    </row>
    <row r="30" spans="2:10" ht="12">
      <c r="B30" s="253">
        <v>8005</v>
      </c>
      <c r="C30" s="276" t="s">
        <v>526</v>
      </c>
      <c r="D30" s="269">
        <v>3</v>
      </c>
      <c r="E30" s="269" t="str">
        <f t="shared" si="0"/>
        <v>冷凍</v>
      </c>
      <c r="F30" s="270" t="s">
        <v>903</v>
      </c>
      <c r="G30" s="271" t="s">
        <v>826</v>
      </c>
      <c r="H30" s="269">
        <v>7</v>
      </c>
      <c r="I30" s="208" t="str">
        <f t="shared" si="1"/>
        <v>4922680053007</v>
      </c>
      <c r="J30" s="15" t="str">
        <f t="shared" si="2"/>
        <v>冷凍ロコガイ</v>
      </c>
    </row>
    <row r="31" spans="2:10" ht="12">
      <c r="B31" s="254">
        <v>8005</v>
      </c>
      <c r="C31" s="277" t="s">
        <v>526</v>
      </c>
      <c r="D31" s="272">
        <v>3</v>
      </c>
      <c r="E31" s="272" t="str">
        <f t="shared" si="0"/>
        <v>冷凍</v>
      </c>
      <c r="F31" s="273" t="s">
        <v>1046</v>
      </c>
      <c r="G31" s="274" t="s">
        <v>1047</v>
      </c>
      <c r="H31" s="272">
        <v>2</v>
      </c>
      <c r="I31" s="209" t="str">
        <f t="shared" si="1"/>
        <v>4922680053892</v>
      </c>
      <c r="J31" s="15" t="str">
        <f t="shared" si="2"/>
        <v>冷凍ロコガイその他</v>
      </c>
    </row>
    <row r="32" spans="1:88" s="149" customFormat="1" ht="12">
      <c r="A32" s="142"/>
      <c r="B32" s="252">
        <v>8030</v>
      </c>
      <c r="C32" s="286" t="s">
        <v>527</v>
      </c>
      <c r="D32" s="265"/>
      <c r="E32" s="265">
        <f t="shared" si="0"/>
      </c>
      <c r="F32" s="266"/>
      <c r="G32" s="267"/>
      <c r="H32" s="265"/>
      <c r="I32" s="268"/>
      <c r="J32" s="207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</row>
    <row r="33" spans="2:10" ht="12">
      <c r="B33" s="253">
        <v>8031</v>
      </c>
      <c r="C33" s="276" t="s">
        <v>528</v>
      </c>
      <c r="D33" s="269">
        <v>1</v>
      </c>
      <c r="E33" s="269" t="str">
        <f>IF(D33=1,"活",IF(D33=2,"生鮮",IF(D33=3,"冷凍",IF(D33=4,"解凍",""))))</f>
        <v>活</v>
      </c>
      <c r="F33" s="270" t="s">
        <v>903</v>
      </c>
      <c r="G33" s="271" t="s">
        <v>826</v>
      </c>
      <c r="H33" s="269">
        <v>8</v>
      </c>
      <c r="I33" s="208" t="str">
        <f t="shared" si="1"/>
        <v>4922680311008</v>
      </c>
      <c r="J33" s="15" t="str">
        <f>CONCATENATE(IF(D33=2,"",E33),C33,IF(F33="00",,G33))</f>
        <v>活さざえ</v>
      </c>
    </row>
    <row r="34" spans="2:10" ht="12">
      <c r="B34" s="253">
        <v>8031</v>
      </c>
      <c r="C34" s="276" t="s">
        <v>528</v>
      </c>
      <c r="D34" s="269">
        <v>1</v>
      </c>
      <c r="E34" s="269" t="str">
        <f t="shared" si="0"/>
        <v>活</v>
      </c>
      <c r="F34" s="270" t="s">
        <v>1046</v>
      </c>
      <c r="G34" s="271" t="s">
        <v>1047</v>
      </c>
      <c r="H34" s="269">
        <v>3</v>
      </c>
      <c r="I34" s="208" t="str">
        <f t="shared" si="1"/>
        <v>4922680311893</v>
      </c>
      <c r="J34" s="15" t="str">
        <f aca="true" t="shared" si="3" ref="J34:J48">CONCATENATE(IF(D34=2,"",E34),C34,IF(F34="00",,G34))</f>
        <v>活さざえその他</v>
      </c>
    </row>
    <row r="35" spans="2:10" ht="12">
      <c r="B35" s="253">
        <v>8031</v>
      </c>
      <c r="C35" s="276" t="s">
        <v>528</v>
      </c>
      <c r="D35" s="269">
        <v>2</v>
      </c>
      <c r="E35" s="269" t="str">
        <f t="shared" si="0"/>
        <v>生鮮</v>
      </c>
      <c r="F35" s="270" t="s">
        <v>903</v>
      </c>
      <c r="G35" s="271" t="s">
        <v>826</v>
      </c>
      <c r="H35" s="269">
        <v>5</v>
      </c>
      <c r="I35" s="208" t="str">
        <f t="shared" si="1"/>
        <v>4922680312005</v>
      </c>
      <c r="J35" s="15" t="str">
        <f t="shared" si="3"/>
        <v>さざえ</v>
      </c>
    </row>
    <row r="36" spans="2:10" ht="12">
      <c r="B36" s="253">
        <v>8031</v>
      </c>
      <c r="C36" s="276" t="s">
        <v>528</v>
      </c>
      <c r="D36" s="269">
        <v>2</v>
      </c>
      <c r="E36" s="269" t="str">
        <f>IF(D36=1,"活",IF(D36=2,"生鮮",IF(D36=3,"冷凍",IF(D36=4,"解凍",""))))</f>
        <v>生鮮</v>
      </c>
      <c r="F36" s="270" t="s">
        <v>1046</v>
      </c>
      <c r="G36" s="271" t="s">
        <v>1047</v>
      </c>
      <c r="H36" s="269">
        <v>0</v>
      </c>
      <c r="I36" s="208" t="str">
        <f t="shared" si="1"/>
        <v>4922680312890</v>
      </c>
      <c r="J36" s="15" t="str">
        <f t="shared" si="3"/>
        <v>さざえその他</v>
      </c>
    </row>
    <row r="37" spans="2:10" ht="12">
      <c r="B37" s="253">
        <v>8031</v>
      </c>
      <c r="C37" s="276" t="s">
        <v>528</v>
      </c>
      <c r="D37" s="269">
        <v>3</v>
      </c>
      <c r="E37" s="269" t="str">
        <f t="shared" si="0"/>
        <v>冷凍</v>
      </c>
      <c r="F37" s="270" t="s">
        <v>903</v>
      </c>
      <c r="G37" s="271" t="s">
        <v>826</v>
      </c>
      <c r="H37" s="269">
        <v>2</v>
      </c>
      <c r="I37" s="208" t="str">
        <f t="shared" si="1"/>
        <v>4922680313002</v>
      </c>
      <c r="J37" s="15" t="str">
        <f t="shared" si="3"/>
        <v>冷凍さざえ</v>
      </c>
    </row>
    <row r="38" spans="2:10" ht="12">
      <c r="B38" s="253">
        <v>8031</v>
      </c>
      <c r="C38" s="276" t="s">
        <v>528</v>
      </c>
      <c r="D38" s="269">
        <v>3</v>
      </c>
      <c r="E38" s="269" t="str">
        <f t="shared" si="0"/>
        <v>冷凍</v>
      </c>
      <c r="F38" s="270" t="s">
        <v>1046</v>
      </c>
      <c r="G38" s="271" t="s">
        <v>1047</v>
      </c>
      <c r="H38" s="269">
        <v>7</v>
      </c>
      <c r="I38" s="208" t="str">
        <f t="shared" si="1"/>
        <v>4922680313897</v>
      </c>
      <c r="J38" s="15" t="str">
        <f t="shared" si="3"/>
        <v>冷凍さざえその他</v>
      </c>
    </row>
    <row r="39" spans="2:10" ht="12">
      <c r="B39" s="338">
        <v>8032</v>
      </c>
      <c r="C39" s="34" t="s">
        <v>529</v>
      </c>
      <c r="D39" s="269">
        <v>2</v>
      </c>
      <c r="E39" s="269" t="str">
        <f t="shared" si="0"/>
        <v>生鮮</v>
      </c>
      <c r="F39" s="270" t="s">
        <v>639</v>
      </c>
      <c r="G39" s="271" t="s">
        <v>826</v>
      </c>
      <c r="H39" s="269">
        <v>4</v>
      </c>
      <c r="I39" s="208" t="str">
        <f t="shared" si="1"/>
        <v>4922680322004</v>
      </c>
      <c r="J39" s="15" t="str">
        <f t="shared" si="3"/>
        <v>たにし</v>
      </c>
    </row>
    <row r="40" spans="2:10" ht="12">
      <c r="B40" s="338">
        <v>8032</v>
      </c>
      <c r="C40" s="34" t="s">
        <v>529</v>
      </c>
      <c r="D40" s="269">
        <v>2</v>
      </c>
      <c r="E40" s="269" t="str">
        <f t="shared" si="0"/>
        <v>生鮮</v>
      </c>
      <c r="F40" s="270" t="s">
        <v>1046</v>
      </c>
      <c r="G40" s="271" t="s">
        <v>1047</v>
      </c>
      <c r="H40" s="269">
        <v>9</v>
      </c>
      <c r="I40" s="208" t="str">
        <f t="shared" si="1"/>
        <v>4922680322899</v>
      </c>
      <c r="J40" s="15" t="str">
        <f t="shared" si="3"/>
        <v>たにしその他</v>
      </c>
    </row>
    <row r="41" spans="2:10" ht="12">
      <c r="B41" s="338">
        <v>8033</v>
      </c>
      <c r="C41" s="34" t="s">
        <v>530</v>
      </c>
      <c r="D41" s="269">
        <v>2</v>
      </c>
      <c r="E41" s="269" t="str">
        <f t="shared" si="0"/>
        <v>生鮮</v>
      </c>
      <c r="F41" s="270" t="s">
        <v>639</v>
      </c>
      <c r="G41" s="271" t="s">
        <v>826</v>
      </c>
      <c r="H41" s="269">
        <v>3</v>
      </c>
      <c r="I41" s="208" t="str">
        <f t="shared" si="1"/>
        <v>4922680332003</v>
      </c>
      <c r="J41" s="15" t="str">
        <f t="shared" si="3"/>
        <v>つべたがい</v>
      </c>
    </row>
    <row r="42" spans="2:10" ht="12">
      <c r="B42" s="338">
        <v>8033</v>
      </c>
      <c r="C42" s="34" t="s">
        <v>530</v>
      </c>
      <c r="D42" s="269">
        <v>2</v>
      </c>
      <c r="E42" s="269" t="str">
        <f t="shared" si="0"/>
        <v>生鮮</v>
      </c>
      <c r="F42" s="270" t="s">
        <v>1046</v>
      </c>
      <c r="G42" s="271" t="s">
        <v>1047</v>
      </c>
      <c r="H42" s="269">
        <v>8</v>
      </c>
      <c r="I42" s="208" t="str">
        <f t="shared" si="1"/>
        <v>4922680332898</v>
      </c>
      <c r="J42" s="15" t="str">
        <f t="shared" si="3"/>
        <v>つべたがいその他</v>
      </c>
    </row>
    <row r="43" spans="2:10" ht="12">
      <c r="B43" s="338">
        <v>8034</v>
      </c>
      <c r="C43" s="34" t="s">
        <v>531</v>
      </c>
      <c r="D43" s="269">
        <v>2</v>
      </c>
      <c r="E43" s="269" t="str">
        <f t="shared" si="0"/>
        <v>生鮮</v>
      </c>
      <c r="F43" s="270" t="s">
        <v>639</v>
      </c>
      <c r="G43" s="271" t="s">
        <v>826</v>
      </c>
      <c r="H43" s="269">
        <v>2</v>
      </c>
      <c r="I43" s="208" t="str">
        <f t="shared" si="1"/>
        <v>4922680342002</v>
      </c>
      <c r="J43" s="15" t="str">
        <f t="shared" si="3"/>
        <v>にながい</v>
      </c>
    </row>
    <row r="44" spans="2:10" ht="12">
      <c r="B44" s="338">
        <v>8034</v>
      </c>
      <c r="C44" s="34" t="s">
        <v>531</v>
      </c>
      <c r="D44" s="269">
        <v>2</v>
      </c>
      <c r="E44" s="269" t="str">
        <f t="shared" si="0"/>
        <v>生鮮</v>
      </c>
      <c r="F44" s="270" t="s">
        <v>1046</v>
      </c>
      <c r="G44" s="271" t="s">
        <v>1047</v>
      </c>
      <c r="H44" s="269">
        <v>7</v>
      </c>
      <c r="I44" s="208" t="str">
        <f t="shared" si="1"/>
        <v>4922680342897</v>
      </c>
      <c r="J44" s="15" t="str">
        <f t="shared" si="3"/>
        <v>にながいその他</v>
      </c>
    </row>
    <row r="45" spans="2:10" ht="12">
      <c r="B45" s="338">
        <v>8035</v>
      </c>
      <c r="C45" s="34" t="s">
        <v>532</v>
      </c>
      <c r="D45" s="269">
        <v>2</v>
      </c>
      <c r="E45" s="269" t="str">
        <f t="shared" si="0"/>
        <v>生鮮</v>
      </c>
      <c r="F45" s="270" t="s">
        <v>639</v>
      </c>
      <c r="G45" s="271" t="s">
        <v>826</v>
      </c>
      <c r="H45" s="269">
        <v>1</v>
      </c>
      <c r="I45" s="208" t="str">
        <f t="shared" si="1"/>
        <v>4922680352001</v>
      </c>
      <c r="J45" s="15" t="str">
        <f t="shared" si="3"/>
        <v>やつしろがい</v>
      </c>
    </row>
    <row r="46" spans="2:10" ht="12">
      <c r="B46" s="338">
        <v>8035</v>
      </c>
      <c r="C46" s="34" t="s">
        <v>532</v>
      </c>
      <c r="D46" s="269">
        <v>2</v>
      </c>
      <c r="E46" s="269" t="str">
        <f t="shared" si="0"/>
        <v>生鮮</v>
      </c>
      <c r="F46" s="270" t="s">
        <v>1046</v>
      </c>
      <c r="G46" s="271" t="s">
        <v>1047</v>
      </c>
      <c r="H46" s="269">
        <v>6</v>
      </c>
      <c r="I46" s="208" t="str">
        <f t="shared" si="1"/>
        <v>4922680352896</v>
      </c>
      <c r="J46" s="15" t="str">
        <f t="shared" si="3"/>
        <v>やつしろがいその他</v>
      </c>
    </row>
    <row r="47" spans="2:10" ht="12">
      <c r="B47" s="338">
        <v>8036</v>
      </c>
      <c r="C47" s="34" t="s">
        <v>533</v>
      </c>
      <c r="D47" s="269">
        <v>2</v>
      </c>
      <c r="E47" s="269" t="str">
        <f t="shared" si="0"/>
        <v>生鮮</v>
      </c>
      <c r="F47" s="270" t="s">
        <v>639</v>
      </c>
      <c r="G47" s="271" t="s">
        <v>826</v>
      </c>
      <c r="H47" s="269">
        <v>0</v>
      </c>
      <c r="I47" s="208" t="str">
        <f t="shared" si="1"/>
        <v>4922680362000</v>
      </c>
      <c r="J47" s="15" t="str">
        <f t="shared" si="3"/>
        <v>ほらがい</v>
      </c>
    </row>
    <row r="48" spans="2:10" ht="12">
      <c r="B48" s="339">
        <v>8036</v>
      </c>
      <c r="C48" s="36" t="s">
        <v>533</v>
      </c>
      <c r="D48" s="272">
        <v>2</v>
      </c>
      <c r="E48" s="272" t="str">
        <f t="shared" si="0"/>
        <v>生鮮</v>
      </c>
      <c r="F48" s="273" t="s">
        <v>1046</v>
      </c>
      <c r="G48" s="274" t="s">
        <v>1047</v>
      </c>
      <c r="H48" s="272">
        <v>5</v>
      </c>
      <c r="I48" s="209" t="str">
        <f t="shared" si="1"/>
        <v>4922680362895</v>
      </c>
      <c r="J48" s="15" t="str">
        <f t="shared" si="3"/>
        <v>ほらがいその他</v>
      </c>
    </row>
    <row r="49" spans="1:10" s="148" customFormat="1" ht="12">
      <c r="A49" s="143"/>
      <c r="B49" s="252">
        <v>8060</v>
      </c>
      <c r="C49" s="286" t="s">
        <v>534</v>
      </c>
      <c r="D49" s="265"/>
      <c r="E49" s="265">
        <f t="shared" si="0"/>
      </c>
      <c r="F49" s="266"/>
      <c r="G49" s="267"/>
      <c r="H49" s="265"/>
      <c r="I49" s="268"/>
      <c r="J49" s="207"/>
    </row>
    <row r="50" spans="2:10" ht="12">
      <c r="B50" s="253">
        <v>8061</v>
      </c>
      <c r="C50" s="276" t="s">
        <v>535</v>
      </c>
      <c r="D50" s="269">
        <v>1</v>
      </c>
      <c r="E50" s="269" t="str">
        <f>IF(D50=1,"活",IF(D50=2,"生鮮",IF(D50=3,"冷凍",IF(D50=4,"解凍",""))))</f>
        <v>活</v>
      </c>
      <c r="F50" s="270" t="s">
        <v>903</v>
      </c>
      <c r="G50" s="271" t="s">
        <v>826</v>
      </c>
      <c r="H50" s="269">
        <v>9</v>
      </c>
      <c r="I50" s="208" t="str">
        <f t="shared" si="1"/>
        <v>4922680611009</v>
      </c>
      <c r="J50" s="15" t="str">
        <f>CONCATENATE(IF(D50=2,"",E50),C50,IF(F50="00",,G50))</f>
        <v>活つぶ</v>
      </c>
    </row>
    <row r="51" spans="2:10" ht="12">
      <c r="B51" s="253">
        <v>8061</v>
      </c>
      <c r="C51" s="276" t="s">
        <v>535</v>
      </c>
      <c r="D51" s="269">
        <v>1</v>
      </c>
      <c r="E51" s="269" t="str">
        <f t="shared" si="0"/>
        <v>活</v>
      </c>
      <c r="F51" s="270" t="s">
        <v>1046</v>
      </c>
      <c r="G51" s="271" t="s">
        <v>1047</v>
      </c>
      <c r="H51" s="269">
        <v>4</v>
      </c>
      <c r="I51" s="208" t="str">
        <f t="shared" si="1"/>
        <v>4922680611894</v>
      </c>
      <c r="J51" s="15" t="str">
        <f aca="true" t="shared" si="4" ref="J51:J79">CONCATENATE(IF(D51=2,"",E51),C51,IF(F51="00",,G51))</f>
        <v>活つぶその他</v>
      </c>
    </row>
    <row r="52" spans="2:10" ht="12">
      <c r="B52" s="253">
        <v>8061</v>
      </c>
      <c r="C52" s="276" t="s">
        <v>535</v>
      </c>
      <c r="D52" s="269">
        <v>2</v>
      </c>
      <c r="E52" s="269" t="str">
        <f t="shared" si="0"/>
        <v>生鮮</v>
      </c>
      <c r="F52" s="270" t="s">
        <v>903</v>
      </c>
      <c r="G52" s="271" t="s">
        <v>826</v>
      </c>
      <c r="H52" s="269">
        <v>6</v>
      </c>
      <c r="I52" s="208" t="str">
        <f t="shared" si="1"/>
        <v>4922680612006</v>
      </c>
      <c r="J52" s="15" t="str">
        <f t="shared" si="4"/>
        <v>つぶ</v>
      </c>
    </row>
    <row r="53" spans="2:10" ht="12">
      <c r="B53" s="253">
        <v>8061</v>
      </c>
      <c r="C53" s="276" t="s">
        <v>535</v>
      </c>
      <c r="D53" s="269">
        <v>2</v>
      </c>
      <c r="E53" s="269" t="str">
        <f>IF(D53=1,"活",IF(D53=2,"生鮮",IF(D53=3,"冷凍",IF(D53=4,"解凍",""))))</f>
        <v>生鮮</v>
      </c>
      <c r="F53" s="270" t="s">
        <v>1046</v>
      </c>
      <c r="G53" s="271" t="s">
        <v>1047</v>
      </c>
      <c r="H53" s="269">
        <v>1</v>
      </c>
      <c r="I53" s="208" t="str">
        <f t="shared" si="1"/>
        <v>4922680612891</v>
      </c>
      <c r="J53" s="15" t="str">
        <f t="shared" si="4"/>
        <v>つぶその他</v>
      </c>
    </row>
    <row r="54" spans="2:10" ht="12">
      <c r="B54" s="253">
        <v>8061</v>
      </c>
      <c r="C54" s="276" t="s">
        <v>535</v>
      </c>
      <c r="D54" s="269">
        <v>3</v>
      </c>
      <c r="E54" s="269" t="str">
        <f t="shared" si="0"/>
        <v>冷凍</v>
      </c>
      <c r="F54" s="270" t="s">
        <v>903</v>
      </c>
      <c r="G54" s="271" t="s">
        <v>826</v>
      </c>
      <c r="H54" s="269">
        <v>3</v>
      </c>
      <c r="I54" s="208" t="str">
        <f t="shared" si="1"/>
        <v>4922680613003</v>
      </c>
      <c r="J54" s="15" t="str">
        <f t="shared" si="4"/>
        <v>冷凍つぶ</v>
      </c>
    </row>
    <row r="55" spans="2:10" ht="12">
      <c r="B55" s="253">
        <v>8061</v>
      </c>
      <c r="C55" s="276" t="s">
        <v>535</v>
      </c>
      <c r="D55" s="269">
        <v>3</v>
      </c>
      <c r="E55" s="269" t="str">
        <f t="shared" si="0"/>
        <v>冷凍</v>
      </c>
      <c r="F55" s="270" t="s">
        <v>1046</v>
      </c>
      <c r="G55" s="271" t="s">
        <v>1047</v>
      </c>
      <c r="H55" s="269">
        <v>8</v>
      </c>
      <c r="I55" s="208" t="str">
        <f t="shared" si="1"/>
        <v>4922680613898</v>
      </c>
      <c r="J55" s="15" t="str">
        <f t="shared" si="4"/>
        <v>冷凍つぶその他</v>
      </c>
    </row>
    <row r="56" spans="2:10" ht="12">
      <c r="B56" s="253">
        <v>8062</v>
      </c>
      <c r="C56" s="276" t="s">
        <v>536</v>
      </c>
      <c r="D56" s="269">
        <v>1</v>
      </c>
      <c r="E56" s="269" t="str">
        <f>IF(D56=1,"活",IF(D56=2,"生鮮",IF(D56=3,"冷凍",IF(D56=4,"解凍",""))))</f>
        <v>活</v>
      </c>
      <c r="F56" s="270" t="s">
        <v>903</v>
      </c>
      <c r="G56" s="271" t="s">
        <v>826</v>
      </c>
      <c r="H56" s="269">
        <v>8</v>
      </c>
      <c r="I56" s="208" t="str">
        <f t="shared" si="1"/>
        <v>4922680621008</v>
      </c>
      <c r="J56" s="15" t="str">
        <f t="shared" si="4"/>
        <v>活まつぶ</v>
      </c>
    </row>
    <row r="57" spans="2:10" ht="12">
      <c r="B57" s="253">
        <v>8062</v>
      </c>
      <c r="C57" s="276" t="s">
        <v>536</v>
      </c>
      <c r="D57" s="269">
        <v>1</v>
      </c>
      <c r="E57" s="269" t="str">
        <f t="shared" si="0"/>
        <v>活</v>
      </c>
      <c r="F57" s="270" t="s">
        <v>1046</v>
      </c>
      <c r="G57" s="271" t="s">
        <v>1047</v>
      </c>
      <c r="H57" s="269">
        <v>3</v>
      </c>
      <c r="I57" s="208" t="str">
        <f t="shared" si="1"/>
        <v>4922680621893</v>
      </c>
      <c r="J57" s="15" t="str">
        <f t="shared" si="4"/>
        <v>活まつぶその他</v>
      </c>
    </row>
    <row r="58" spans="2:10" ht="12">
      <c r="B58" s="253">
        <v>8062</v>
      </c>
      <c r="C58" s="276" t="s">
        <v>536</v>
      </c>
      <c r="D58" s="269">
        <v>2</v>
      </c>
      <c r="E58" s="269" t="str">
        <f t="shared" si="0"/>
        <v>生鮮</v>
      </c>
      <c r="F58" s="270" t="s">
        <v>903</v>
      </c>
      <c r="G58" s="271" t="s">
        <v>826</v>
      </c>
      <c r="H58" s="269">
        <v>5</v>
      </c>
      <c r="I58" s="208" t="str">
        <f t="shared" si="1"/>
        <v>4922680622005</v>
      </c>
      <c r="J58" s="15" t="str">
        <f t="shared" si="4"/>
        <v>まつぶ</v>
      </c>
    </row>
    <row r="59" spans="2:10" ht="12">
      <c r="B59" s="253">
        <v>8062</v>
      </c>
      <c r="C59" s="276" t="s">
        <v>536</v>
      </c>
      <c r="D59" s="269">
        <v>2</v>
      </c>
      <c r="E59" s="269" t="str">
        <f>IF(D59=1,"活",IF(D59=2,"生鮮",IF(D59=3,"冷凍",IF(D59=4,"解凍",""))))</f>
        <v>生鮮</v>
      </c>
      <c r="F59" s="270" t="s">
        <v>1046</v>
      </c>
      <c r="G59" s="271" t="s">
        <v>1047</v>
      </c>
      <c r="H59" s="269">
        <v>0</v>
      </c>
      <c r="I59" s="208" t="str">
        <f t="shared" si="1"/>
        <v>4922680622890</v>
      </c>
      <c r="J59" s="15" t="str">
        <f t="shared" si="4"/>
        <v>まつぶその他</v>
      </c>
    </row>
    <row r="60" spans="2:10" ht="12">
      <c r="B60" s="253">
        <v>8062</v>
      </c>
      <c r="C60" s="276" t="s">
        <v>536</v>
      </c>
      <c r="D60" s="269">
        <v>3</v>
      </c>
      <c r="E60" s="269" t="str">
        <f t="shared" si="0"/>
        <v>冷凍</v>
      </c>
      <c r="F60" s="270" t="s">
        <v>903</v>
      </c>
      <c r="G60" s="271" t="s">
        <v>826</v>
      </c>
      <c r="H60" s="269">
        <v>2</v>
      </c>
      <c r="I60" s="208" t="str">
        <f t="shared" si="1"/>
        <v>4922680623002</v>
      </c>
      <c r="J60" s="15" t="str">
        <f t="shared" si="4"/>
        <v>冷凍まつぶ</v>
      </c>
    </row>
    <row r="61" spans="2:10" ht="12">
      <c r="B61" s="253">
        <v>8062</v>
      </c>
      <c r="C61" s="276" t="s">
        <v>536</v>
      </c>
      <c r="D61" s="269">
        <v>3</v>
      </c>
      <c r="E61" s="269" t="str">
        <f t="shared" si="0"/>
        <v>冷凍</v>
      </c>
      <c r="F61" s="270" t="s">
        <v>1046</v>
      </c>
      <c r="G61" s="271" t="s">
        <v>1047</v>
      </c>
      <c r="H61" s="269">
        <v>7</v>
      </c>
      <c r="I61" s="208" t="str">
        <f t="shared" si="1"/>
        <v>4922680623897</v>
      </c>
      <c r="J61" s="15" t="str">
        <f t="shared" si="4"/>
        <v>冷凍まつぶその他</v>
      </c>
    </row>
    <row r="62" spans="2:10" ht="12">
      <c r="B62" s="253">
        <v>8063</v>
      </c>
      <c r="C62" s="276" t="s">
        <v>537</v>
      </c>
      <c r="D62" s="269">
        <v>1</v>
      </c>
      <c r="E62" s="269" t="str">
        <f>IF(D62=1,"活",IF(D62=2,"生鮮",IF(D62=3,"冷凍",IF(D62=4,"解凍",""))))</f>
        <v>活</v>
      </c>
      <c r="F62" s="270" t="s">
        <v>903</v>
      </c>
      <c r="G62" s="271" t="s">
        <v>826</v>
      </c>
      <c r="H62" s="269">
        <v>7</v>
      </c>
      <c r="I62" s="208" t="str">
        <f t="shared" si="1"/>
        <v>4922680631007</v>
      </c>
      <c r="J62" s="15" t="str">
        <f t="shared" si="4"/>
        <v>活とうだいつぶ</v>
      </c>
    </row>
    <row r="63" spans="2:10" ht="12">
      <c r="B63" s="253">
        <v>8063</v>
      </c>
      <c r="C63" s="276" t="s">
        <v>537</v>
      </c>
      <c r="D63" s="269">
        <v>1</v>
      </c>
      <c r="E63" s="269" t="str">
        <f t="shared" si="0"/>
        <v>活</v>
      </c>
      <c r="F63" s="270" t="s">
        <v>1046</v>
      </c>
      <c r="G63" s="271" t="s">
        <v>1047</v>
      </c>
      <c r="H63" s="269">
        <v>2</v>
      </c>
      <c r="I63" s="208" t="str">
        <f t="shared" si="1"/>
        <v>4922680631892</v>
      </c>
      <c r="J63" s="15" t="str">
        <f t="shared" si="4"/>
        <v>活とうだいつぶその他</v>
      </c>
    </row>
    <row r="64" spans="2:10" ht="12">
      <c r="B64" s="253">
        <v>8063</v>
      </c>
      <c r="C64" s="276" t="s">
        <v>537</v>
      </c>
      <c r="D64" s="269">
        <v>2</v>
      </c>
      <c r="E64" s="269" t="str">
        <f t="shared" si="0"/>
        <v>生鮮</v>
      </c>
      <c r="F64" s="270" t="s">
        <v>903</v>
      </c>
      <c r="G64" s="271" t="s">
        <v>826</v>
      </c>
      <c r="H64" s="269">
        <v>4</v>
      </c>
      <c r="I64" s="208" t="str">
        <f aca="true" t="shared" si="5" ref="I64:I124">CONCATENATE(49226,B64,D64,F64,H64)</f>
        <v>4922680632004</v>
      </c>
      <c r="J64" s="15" t="str">
        <f t="shared" si="4"/>
        <v>とうだいつぶ</v>
      </c>
    </row>
    <row r="65" spans="2:10" ht="12">
      <c r="B65" s="253">
        <v>8063</v>
      </c>
      <c r="C65" s="276" t="s">
        <v>537</v>
      </c>
      <c r="D65" s="269">
        <v>2</v>
      </c>
      <c r="E65" s="269" t="str">
        <f>IF(D65=1,"活",IF(D65=2,"生鮮",IF(D65=3,"冷凍",IF(D65=4,"解凍",""))))</f>
        <v>生鮮</v>
      </c>
      <c r="F65" s="270" t="s">
        <v>1046</v>
      </c>
      <c r="G65" s="271" t="s">
        <v>1047</v>
      </c>
      <c r="H65" s="269">
        <v>9</v>
      </c>
      <c r="I65" s="208" t="str">
        <f t="shared" si="5"/>
        <v>4922680632899</v>
      </c>
      <c r="J65" s="15" t="str">
        <f t="shared" si="4"/>
        <v>とうだいつぶその他</v>
      </c>
    </row>
    <row r="66" spans="2:10" ht="12">
      <c r="B66" s="253">
        <v>8063</v>
      </c>
      <c r="C66" s="276" t="s">
        <v>537</v>
      </c>
      <c r="D66" s="269">
        <v>3</v>
      </c>
      <c r="E66" s="269" t="str">
        <f t="shared" si="0"/>
        <v>冷凍</v>
      </c>
      <c r="F66" s="270" t="s">
        <v>903</v>
      </c>
      <c r="G66" s="271" t="s">
        <v>826</v>
      </c>
      <c r="H66" s="269">
        <v>1</v>
      </c>
      <c r="I66" s="208" t="str">
        <f t="shared" si="5"/>
        <v>4922680633001</v>
      </c>
      <c r="J66" s="15" t="str">
        <f t="shared" si="4"/>
        <v>冷凍とうだいつぶ</v>
      </c>
    </row>
    <row r="67" spans="2:10" ht="12">
      <c r="B67" s="253">
        <v>8063</v>
      </c>
      <c r="C67" s="276" t="s">
        <v>537</v>
      </c>
      <c r="D67" s="269">
        <v>3</v>
      </c>
      <c r="E67" s="269" t="str">
        <f t="shared" si="0"/>
        <v>冷凍</v>
      </c>
      <c r="F67" s="270" t="s">
        <v>1046</v>
      </c>
      <c r="G67" s="271" t="s">
        <v>1047</v>
      </c>
      <c r="H67" s="269">
        <v>6</v>
      </c>
      <c r="I67" s="208" t="str">
        <f t="shared" si="5"/>
        <v>4922680633896</v>
      </c>
      <c r="J67" s="15" t="str">
        <f t="shared" si="4"/>
        <v>冷凍とうだいつぶその他</v>
      </c>
    </row>
    <row r="68" spans="2:10" ht="12">
      <c r="B68" s="253">
        <v>8064</v>
      </c>
      <c r="C68" s="276" t="s">
        <v>538</v>
      </c>
      <c r="D68" s="269">
        <v>1</v>
      </c>
      <c r="E68" s="269" t="str">
        <f>IF(D68=1,"活",IF(D68=2,"生鮮",IF(D68=3,"冷凍",IF(D68=4,"解凍",""))))</f>
        <v>活</v>
      </c>
      <c r="F68" s="270" t="s">
        <v>903</v>
      </c>
      <c r="G68" s="271" t="s">
        <v>826</v>
      </c>
      <c r="H68" s="269">
        <v>6</v>
      </c>
      <c r="I68" s="208" t="str">
        <f t="shared" si="5"/>
        <v>4922680641006</v>
      </c>
      <c r="J68" s="15" t="str">
        <f t="shared" si="4"/>
        <v>活しろばい</v>
      </c>
    </row>
    <row r="69" spans="2:10" ht="12">
      <c r="B69" s="253">
        <v>8064</v>
      </c>
      <c r="C69" s="276" t="s">
        <v>538</v>
      </c>
      <c r="D69" s="269">
        <v>1</v>
      </c>
      <c r="E69" s="269" t="str">
        <f t="shared" si="0"/>
        <v>活</v>
      </c>
      <c r="F69" s="270" t="s">
        <v>1046</v>
      </c>
      <c r="G69" s="271" t="s">
        <v>1047</v>
      </c>
      <c r="H69" s="269">
        <v>1</v>
      </c>
      <c r="I69" s="208" t="str">
        <f t="shared" si="5"/>
        <v>4922680641891</v>
      </c>
      <c r="J69" s="15" t="str">
        <f t="shared" si="4"/>
        <v>活しろばいその他</v>
      </c>
    </row>
    <row r="70" spans="2:10" ht="12">
      <c r="B70" s="253">
        <v>8064</v>
      </c>
      <c r="C70" s="276" t="s">
        <v>538</v>
      </c>
      <c r="D70" s="269">
        <v>2</v>
      </c>
      <c r="E70" s="269" t="str">
        <f t="shared" si="0"/>
        <v>生鮮</v>
      </c>
      <c r="F70" s="270" t="s">
        <v>903</v>
      </c>
      <c r="G70" s="271" t="s">
        <v>826</v>
      </c>
      <c r="H70" s="269">
        <v>3</v>
      </c>
      <c r="I70" s="208" t="str">
        <f t="shared" si="5"/>
        <v>4922680642003</v>
      </c>
      <c r="J70" s="15" t="str">
        <f t="shared" si="4"/>
        <v>しろばい</v>
      </c>
    </row>
    <row r="71" spans="2:10" ht="12">
      <c r="B71" s="253">
        <v>8064</v>
      </c>
      <c r="C71" s="276" t="s">
        <v>538</v>
      </c>
      <c r="D71" s="269">
        <v>2</v>
      </c>
      <c r="E71" s="269" t="str">
        <f>IF(D71=1,"活",IF(D71=2,"生鮮",IF(D71=3,"冷凍",IF(D71=4,"解凍",""))))</f>
        <v>生鮮</v>
      </c>
      <c r="F71" s="270" t="s">
        <v>1046</v>
      </c>
      <c r="G71" s="271" t="s">
        <v>1047</v>
      </c>
      <c r="H71" s="269">
        <v>8</v>
      </c>
      <c r="I71" s="208" t="str">
        <f t="shared" si="5"/>
        <v>4922680642898</v>
      </c>
      <c r="J71" s="15" t="str">
        <f t="shared" si="4"/>
        <v>しろばいその他</v>
      </c>
    </row>
    <row r="72" spans="2:10" ht="12">
      <c r="B72" s="253">
        <v>8064</v>
      </c>
      <c r="C72" s="276" t="s">
        <v>538</v>
      </c>
      <c r="D72" s="269">
        <v>3</v>
      </c>
      <c r="E72" s="269" t="str">
        <f t="shared" si="0"/>
        <v>冷凍</v>
      </c>
      <c r="F72" s="270" t="s">
        <v>903</v>
      </c>
      <c r="G72" s="271" t="s">
        <v>826</v>
      </c>
      <c r="H72" s="269">
        <v>0</v>
      </c>
      <c r="I72" s="208" t="str">
        <f t="shared" si="5"/>
        <v>4922680643000</v>
      </c>
      <c r="J72" s="15" t="str">
        <f t="shared" si="4"/>
        <v>冷凍しろばい</v>
      </c>
    </row>
    <row r="73" spans="2:10" ht="12">
      <c r="B73" s="253">
        <v>8064</v>
      </c>
      <c r="C73" s="276" t="s">
        <v>538</v>
      </c>
      <c r="D73" s="269">
        <v>3</v>
      </c>
      <c r="E73" s="269" t="str">
        <f t="shared" si="0"/>
        <v>冷凍</v>
      </c>
      <c r="F73" s="270" t="s">
        <v>1046</v>
      </c>
      <c r="G73" s="271" t="s">
        <v>1047</v>
      </c>
      <c r="H73" s="269">
        <v>5</v>
      </c>
      <c r="I73" s="208" t="str">
        <f t="shared" si="5"/>
        <v>4922680643895</v>
      </c>
      <c r="J73" s="15" t="str">
        <f t="shared" si="4"/>
        <v>冷凍しろばいその他</v>
      </c>
    </row>
    <row r="74" spans="2:10" ht="12">
      <c r="B74" s="253">
        <v>8065</v>
      </c>
      <c r="C74" s="276" t="s">
        <v>539</v>
      </c>
      <c r="D74" s="269">
        <v>1</v>
      </c>
      <c r="E74" s="269" t="str">
        <f>IF(D74=1,"活",IF(D74=2,"生鮮",IF(D74=3,"冷凍",IF(D74=4,"解凍",""))))</f>
        <v>活</v>
      </c>
      <c r="F74" s="270" t="s">
        <v>903</v>
      </c>
      <c r="G74" s="271" t="s">
        <v>826</v>
      </c>
      <c r="H74" s="269">
        <v>5</v>
      </c>
      <c r="I74" s="208" t="str">
        <f t="shared" si="5"/>
        <v>4922680651005</v>
      </c>
      <c r="J74" s="15" t="str">
        <f t="shared" si="4"/>
        <v>活くろばい</v>
      </c>
    </row>
    <row r="75" spans="2:10" ht="12">
      <c r="B75" s="253">
        <v>8065</v>
      </c>
      <c r="C75" s="276" t="s">
        <v>539</v>
      </c>
      <c r="D75" s="269">
        <v>1</v>
      </c>
      <c r="E75" s="269" t="str">
        <f t="shared" si="0"/>
        <v>活</v>
      </c>
      <c r="F75" s="270" t="s">
        <v>1046</v>
      </c>
      <c r="G75" s="271" t="s">
        <v>1047</v>
      </c>
      <c r="H75" s="269">
        <v>0</v>
      </c>
      <c r="I75" s="208" t="str">
        <f t="shared" si="5"/>
        <v>4922680651890</v>
      </c>
      <c r="J75" s="15" t="str">
        <f t="shared" si="4"/>
        <v>活くろばいその他</v>
      </c>
    </row>
    <row r="76" spans="2:10" ht="12">
      <c r="B76" s="253">
        <v>8065</v>
      </c>
      <c r="C76" s="276" t="s">
        <v>539</v>
      </c>
      <c r="D76" s="269">
        <v>2</v>
      </c>
      <c r="E76" s="269" t="str">
        <f t="shared" si="0"/>
        <v>生鮮</v>
      </c>
      <c r="F76" s="270" t="s">
        <v>903</v>
      </c>
      <c r="G76" s="271" t="s">
        <v>826</v>
      </c>
      <c r="H76" s="269">
        <v>2</v>
      </c>
      <c r="I76" s="208" t="str">
        <f t="shared" si="5"/>
        <v>4922680652002</v>
      </c>
      <c r="J76" s="15" t="str">
        <f t="shared" si="4"/>
        <v>くろばい</v>
      </c>
    </row>
    <row r="77" spans="2:10" ht="12">
      <c r="B77" s="253">
        <v>8065</v>
      </c>
      <c r="C77" s="276" t="s">
        <v>539</v>
      </c>
      <c r="D77" s="269">
        <v>2</v>
      </c>
      <c r="E77" s="269" t="str">
        <f>IF(D77=1,"活",IF(D77=2,"生鮮",IF(D77=3,"冷凍",IF(D77=4,"解凍",""))))</f>
        <v>生鮮</v>
      </c>
      <c r="F77" s="270" t="s">
        <v>1046</v>
      </c>
      <c r="G77" s="271" t="s">
        <v>1047</v>
      </c>
      <c r="H77" s="269">
        <v>7</v>
      </c>
      <c r="I77" s="208" t="str">
        <f t="shared" si="5"/>
        <v>4922680652897</v>
      </c>
      <c r="J77" s="15" t="str">
        <f t="shared" si="4"/>
        <v>くろばいその他</v>
      </c>
    </row>
    <row r="78" spans="2:10" ht="12">
      <c r="B78" s="253">
        <v>8065</v>
      </c>
      <c r="C78" s="276" t="s">
        <v>539</v>
      </c>
      <c r="D78" s="269">
        <v>3</v>
      </c>
      <c r="E78" s="269" t="str">
        <f t="shared" si="0"/>
        <v>冷凍</v>
      </c>
      <c r="F78" s="270" t="s">
        <v>903</v>
      </c>
      <c r="G78" s="271" t="s">
        <v>826</v>
      </c>
      <c r="H78" s="269">
        <v>9</v>
      </c>
      <c r="I78" s="208" t="str">
        <f t="shared" si="5"/>
        <v>4922680653009</v>
      </c>
      <c r="J78" s="15" t="str">
        <f t="shared" si="4"/>
        <v>冷凍くろばい</v>
      </c>
    </row>
    <row r="79" spans="2:10" ht="12">
      <c r="B79" s="254">
        <v>8065</v>
      </c>
      <c r="C79" s="277" t="s">
        <v>539</v>
      </c>
      <c r="D79" s="272">
        <v>3</v>
      </c>
      <c r="E79" s="272" t="str">
        <f t="shared" si="0"/>
        <v>冷凍</v>
      </c>
      <c r="F79" s="273" t="s">
        <v>1046</v>
      </c>
      <c r="G79" s="274" t="s">
        <v>1047</v>
      </c>
      <c r="H79" s="272">
        <v>4</v>
      </c>
      <c r="I79" s="209" t="str">
        <f t="shared" si="5"/>
        <v>4922680653894</v>
      </c>
      <c r="J79" s="15" t="str">
        <f t="shared" si="4"/>
        <v>冷凍くろばいその他</v>
      </c>
    </row>
    <row r="80" spans="1:88" s="149" customFormat="1" ht="12">
      <c r="A80" s="142"/>
      <c r="B80" s="252">
        <v>8090</v>
      </c>
      <c r="C80" s="286" t="s">
        <v>540</v>
      </c>
      <c r="D80" s="265"/>
      <c r="E80" s="265">
        <f t="shared" si="0"/>
      </c>
      <c r="F80" s="266"/>
      <c r="G80" s="267"/>
      <c r="H80" s="265"/>
      <c r="I80" s="268"/>
      <c r="J80" s="207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</row>
    <row r="81" spans="1:88" s="149" customFormat="1" ht="12">
      <c r="A81" s="142"/>
      <c r="B81" s="341">
        <v>8091</v>
      </c>
      <c r="C81" s="21" t="s">
        <v>541</v>
      </c>
      <c r="D81" s="285">
        <v>2</v>
      </c>
      <c r="E81" s="285" t="str">
        <f t="shared" si="0"/>
        <v>生鮮</v>
      </c>
      <c r="F81" s="344" t="s">
        <v>639</v>
      </c>
      <c r="G81" s="345" t="s">
        <v>826</v>
      </c>
      <c r="H81" s="285">
        <v>7</v>
      </c>
      <c r="I81" s="208" t="str">
        <f t="shared" si="5"/>
        <v>4922680912007</v>
      </c>
      <c r="J81" s="15" t="str">
        <f>CONCATENATE(IF(D81=2,"",E81),C81,IF(F81="00",,G81))</f>
        <v>しったか</v>
      </c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</row>
    <row r="82" spans="1:88" s="149" customFormat="1" ht="12">
      <c r="A82" s="142"/>
      <c r="B82" s="341">
        <v>8091</v>
      </c>
      <c r="C82" s="21" t="s">
        <v>541</v>
      </c>
      <c r="D82" s="285">
        <v>2</v>
      </c>
      <c r="E82" s="285" t="str">
        <f t="shared" si="0"/>
        <v>生鮮</v>
      </c>
      <c r="F82" s="344" t="s">
        <v>1046</v>
      </c>
      <c r="G82" s="345" t="s">
        <v>1047</v>
      </c>
      <c r="H82" s="285">
        <v>2</v>
      </c>
      <c r="I82" s="208" t="str">
        <f t="shared" si="5"/>
        <v>4922680912892</v>
      </c>
      <c r="J82" s="15" t="str">
        <f aca="true" t="shared" si="6" ref="J82:J88">CONCATENATE(IF(D82=2,"",E82),C82,IF(F82="00",,G82))</f>
        <v>しったかその他</v>
      </c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</row>
    <row r="83" spans="1:88" s="149" customFormat="1" ht="12">
      <c r="A83" s="142"/>
      <c r="B83" s="341">
        <v>8092</v>
      </c>
      <c r="C83" s="21" t="s">
        <v>542</v>
      </c>
      <c r="D83" s="285">
        <v>2</v>
      </c>
      <c r="E83" s="285" t="str">
        <f t="shared" si="0"/>
        <v>生鮮</v>
      </c>
      <c r="F83" s="344" t="s">
        <v>639</v>
      </c>
      <c r="G83" s="345" t="s">
        <v>826</v>
      </c>
      <c r="H83" s="285">
        <v>6</v>
      </c>
      <c r="I83" s="208" t="str">
        <f t="shared" si="5"/>
        <v>4922680922006</v>
      </c>
      <c r="J83" s="15" t="str">
        <f t="shared" si="6"/>
        <v>ながらみ</v>
      </c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</row>
    <row r="84" spans="1:88" s="149" customFormat="1" ht="12">
      <c r="A84" s="142"/>
      <c r="B84" s="341">
        <v>8092</v>
      </c>
      <c r="C84" s="21" t="s">
        <v>542</v>
      </c>
      <c r="D84" s="285">
        <v>2</v>
      </c>
      <c r="E84" s="285" t="str">
        <f t="shared" si="0"/>
        <v>生鮮</v>
      </c>
      <c r="F84" s="344" t="s">
        <v>1046</v>
      </c>
      <c r="G84" s="345" t="s">
        <v>1047</v>
      </c>
      <c r="H84" s="285">
        <v>1</v>
      </c>
      <c r="I84" s="208" t="str">
        <f t="shared" si="5"/>
        <v>4922680922891</v>
      </c>
      <c r="J84" s="15" t="str">
        <f t="shared" si="6"/>
        <v>ながらみその他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</row>
    <row r="85" spans="1:88" s="149" customFormat="1" ht="12">
      <c r="A85" s="142"/>
      <c r="B85" s="341">
        <v>8093</v>
      </c>
      <c r="C85" s="21" t="s">
        <v>543</v>
      </c>
      <c r="D85" s="285">
        <v>2</v>
      </c>
      <c r="E85" s="285" t="str">
        <f t="shared" si="0"/>
        <v>生鮮</v>
      </c>
      <c r="F85" s="344" t="s">
        <v>639</v>
      </c>
      <c r="G85" s="345" t="s">
        <v>826</v>
      </c>
      <c r="H85" s="285">
        <v>5</v>
      </c>
      <c r="I85" s="208" t="str">
        <f t="shared" si="5"/>
        <v>4922680932005</v>
      </c>
      <c r="J85" s="15" t="str">
        <f t="shared" si="6"/>
        <v>あかにし</v>
      </c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</row>
    <row r="86" spans="1:88" s="149" customFormat="1" ht="12">
      <c r="A86" s="142"/>
      <c r="B86" s="341">
        <v>8093</v>
      </c>
      <c r="C86" s="21" t="s">
        <v>543</v>
      </c>
      <c r="D86" s="285">
        <v>2</v>
      </c>
      <c r="E86" s="285" t="str">
        <f t="shared" si="0"/>
        <v>生鮮</v>
      </c>
      <c r="F86" s="344" t="s">
        <v>1046</v>
      </c>
      <c r="G86" s="345" t="s">
        <v>1047</v>
      </c>
      <c r="H86" s="285">
        <v>0</v>
      </c>
      <c r="I86" s="208" t="str">
        <f t="shared" si="5"/>
        <v>4922680932890</v>
      </c>
      <c r="J86" s="15" t="str">
        <f t="shared" si="6"/>
        <v>あかにしその他</v>
      </c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</row>
    <row r="87" spans="1:88" s="149" customFormat="1" ht="12">
      <c r="A87" s="142"/>
      <c r="B87" s="341">
        <v>8094</v>
      </c>
      <c r="C87" s="21" t="s">
        <v>544</v>
      </c>
      <c r="D87" s="285">
        <v>2</v>
      </c>
      <c r="E87" s="285" t="str">
        <f t="shared" si="0"/>
        <v>生鮮</v>
      </c>
      <c r="F87" s="344" t="s">
        <v>639</v>
      </c>
      <c r="G87" s="345" t="s">
        <v>826</v>
      </c>
      <c r="H87" s="285">
        <v>4</v>
      </c>
      <c r="I87" s="208" t="str">
        <f t="shared" si="5"/>
        <v>4922680942004</v>
      </c>
      <c r="J87" s="15" t="str">
        <f t="shared" si="6"/>
        <v>にしがい</v>
      </c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</row>
    <row r="88" spans="1:88" s="149" customFormat="1" ht="12">
      <c r="A88" s="142"/>
      <c r="B88" s="342">
        <v>8094</v>
      </c>
      <c r="C88" s="23" t="s">
        <v>544</v>
      </c>
      <c r="D88" s="343">
        <v>2</v>
      </c>
      <c r="E88" s="343" t="str">
        <f t="shared" si="0"/>
        <v>生鮮</v>
      </c>
      <c r="F88" s="346" t="s">
        <v>1046</v>
      </c>
      <c r="G88" s="347" t="s">
        <v>1047</v>
      </c>
      <c r="H88" s="343">
        <v>9</v>
      </c>
      <c r="I88" s="209" t="str">
        <f t="shared" si="5"/>
        <v>4922680942899</v>
      </c>
      <c r="J88" s="15" t="str">
        <f t="shared" si="6"/>
        <v>にしがいその他</v>
      </c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</row>
    <row r="89" spans="1:88" s="149" customFormat="1" ht="12">
      <c r="A89" s="142"/>
      <c r="B89" s="252">
        <v>8130</v>
      </c>
      <c r="C89" s="286" t="s">
        <v>545</v>
      </c>
      <c r="D89" s="265"/>
      <c r="E89" s="265">
        <f t="shared" si="0"/>
      </c>
      <c r="F89" s="266"/>
      <c r="G89" s="267"/>
      <c r="H89" s="265"/>
      <c r="I89" s="268"/>
      <c r="J89" s="207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</row>
    <row r="90" spans="2:10" ht="12">
      <c r="B90" s="253">
        <v>8131</v>
      </c>
      <c r="C90" s="276" t="s">
        <v>545</v>
      </c>
      <c r="D90" s="269">
        <v>1</v>
      </c>
      <c r="E90" s="269" t="str">
        <f>IF(D90=1,"活",IF(D90=2,"生鮮",IF(D90=3,"冷凍",IF(D90=4,"解凍",""))))</f>
        <v>活</v>
      </c>
      <c r="F90" s="270" t="s">
        <v>903</v>
      </c>
      <c r="G90" s="271" t="s">
        <v>826</v>
      </c>
      <c r="H90" s="269">
        <v>7</v>
      </c>
      <c r="I90" s="208" t="str">
        <f t="shared" si="5"/>
        <v>4922681311007</v>
      </c>
      <c r="J90" s="15" t="str">
        <f>CONCATENATE(IF(D90=2,"",E90),C90,IF(F90="00",,G90))</f>
        <v>活あかがい</v>
      </c>
    </row>
    <row r="91" spans="2:10" ht="12">
      <c r="B91" s="253">
        <v>8131</v>
      </c>
      <c r="C91" s="276" t="s">
        <v>545</v>
      </c>
      <c r="D91" s="269">
        <v>1</v>
      </c>
      <c r="E91" s="269" t="str">
        <f t="shared" si="0"/>
        <v>活</v>
      </c>
      <c r="F91" s="270" t="s">
        <v>1046</v>
      </c>
      <c r="G91" s="271" t="s">
        <v>1047</v>
      </c>
      <c r="H91" s="269">
        <v>2</v>
      </c>
      <c r="I91" s="208" t="str">
        <f t="shared" si="5"/>
        <v>4922681311892</v>
      </c>
      <c r="J91" s="15" t="str">
        <f aca="true" t="shared" si="7" ref="J91:J101">CONCATENATE(IF(D91=2,"",E91),C91,IF(F91="00",,G91))</f>
        <v>活あかがいその他</v>
      </c>
    </row>
    <row r="92" spans="2:10" ht="12">
      <c r="B92" s="253">
        <v>8131</v>
      </c>
      <c r="C92" s="276" t="s">
        <v>545</v>
      </c>
      <c r="D92" s="269">
        <v>2</v>
      </c>
      <c r="E92" s="269" t="str">
        <f t="shared" si="0"/>
        <v>生鮮</v>
      </c>
      <c r="F92" s="270" t="s">
        <v>903</v>
      </c>
      <c r="G92" s="271" t="s">
        <v>826</v>
      </c>
      <c r="H92" s="269">
        <v>4</v>
      </c>
      <c r="I92" s="208" t="str">
        <f t="shared" si="5"/>
        <v>4922681312004</v>
      </c>
      <c r="J92" s="15" t="str">
        <f t="shared" si="7"/>
        <v>あかがい</v>
      </c>
    </row>
    <row r="93" spans="2:10" ht="12">
      <c r="B93" s="253">
        <v>8131</v>
      </c>
      <c r="C93" s="276" t="s">
        <v>545</v>
      </c>
      <c r="D93" s="269">
        <v>2</v>
      </c>
      <c r="E93" s="269" t="str">
        <f>IF(D93=1,"活",IF(D93=2,"生鮮",IF(D93=3,"冷凍",IF(D93=4,"解凍",""))))</f>
        <v>生鮮</v>
      </c>
      <c r="F93" s="270" t="s">
        <v>1046</v>
      </c>
      <c r="G93" s="271" t="s">
        <v>1047</v>
      </c>
      <c r="H93" s="269">
        <v>9</v>
      </c>
      <c r="I93" s="208" t="str">
        <f t="shared" si="5"/>
        <v>4922681312899</v>
      </c>
      <c r="J93" s="15" t="str">
        <f t="shared" si="7"/>
        <v>あかがいその他</v>
      </c>
    </row>
    <row r="94" spans="2:10" ht="12">
      <c r="B94" s="253">
        <v>8131</v>
      </c>
      <c r="C94" s="276" t="s">
        <v>545</v>
      </c>
      <c r="D94" s="269">
        <v>3</v>
      </c>
      <c r="E94" s="269" t="str">
        <f t="shared" si="0"/>
        <v>冷凍</v>
      </c>
      <c r="F94" s="270" t="s">
        <v>903</v>
      </c>
      <c r="G94" s="271" t="s">
        <v>826</v>
      </c>
      <c r="H94" s="269">
        <v>1</v>
      </c>
      <c r="I94" s="208" t="str">
        <f t="shared" si="5"/>
        <v>4922681313001</v>
      </c>
      <c r="J94" s="15" t="str">
        <f t="shared" si="7"/>
        <v>冷凍あかがい</v>
      </c>
    </row>
    <row r="95" spans="2:10" ht="12">
      <c r="B95" s="253">
        <v>8131</v>
      </c>
      <c r="C95" s="276" t="s">
        <v>545</v>
      </c>
      <c r="D95" s="269">
        <v>3</v>
      </c>
      <c r="E95" s="269" t="str">
        <f t="shared" si="0"/>
        <v>冷凍</v>
      </c>
      <c r="F95" s="270" t="s">
        <v>1046</v>
      </c>
      <c r="G95" s="271" t="s">
        <v>1047</v>
      </c>
      <c r="H95" s="269">
        <v>6</v>
      </c>
      <c r="I95" s="208" t="str">
        <f t="shared" si="5"/>
        <v>4922681313896</v>
      </c>
      <c r="J95" s="15" t="str">
        <f t="shared" si="7"/>
        <v>冷凍あかがいその他</v>
      </c>
    </row>
    <row r="96" spans="2:10" ht="12">
      <c r="B96" s="338">
        <v>8132</v>
      </c>
      <c r="C96" s="34" t="s">
        <v>546</v>
      </c>
      <c r="D96" s="269">
        <v>2</v>
      </c>
      <c r="E96" s="269" t="str">
        <f t="shared" si="0"/>
        <v>生鮮</v>
      </c>
      <c r="F96" s="344" t="s">
        <v>639</v>
      </c>
      <c r="G96" s="345" t="s">
        <v>826</v>
      </c>
      <c r="H96" s="269">
        <v>3</v>
      </c>
      <c r="I96" s="208" t="str">
        <f t="shared" si="5"/>
        <v>4922681322003</v>
      </c>
      <c r="J96" s="15" t="str">
        <f t="shared" si="7"/>
        <v>さるぼ</v>
      </c>
    </row>
    <row r="97" spans="2:10" ht="12">
      <c r="B97" s="338">
        <v>8132</v>
      </c>
      <c r="C97" s="34" t="s">
        <v>546</v>
      </c>
      <c r="D97" s="269">
        <v>2</v>
      </c>
      <c r="E97" s="269" t="str">
        <f t="shared" si="0"/>
        <v>生鮮</v>
      </c>
      <c r="F97" s="344" t="s">
        <v>1050</v>
      </c>
      <c r="G97" s="345" t="s">
        <v>1047</v>
      </c>
      <c r="H97" s="269">
        <v>8</v>
      </c>
      <c r="I97" s="208" t="str">
        <f t="shared" si="5"/>
        <v>4922681322898</v>
      </c>
      <c r="J97" s="15" t="str">
        <f t="shared" si="7"/>
        <v>さるぼその他</v>
      </c>
    </row>
    <row r="98" spans="2:10" ht="12">
      <c r="B98" s="338">
        <v>8133</v>
      </c>
      <c r="C98" s="34" t="s">
        <v>547</v>
      </c>
      <c r="D98" s="269">
        <v>2</v>
      </c>
      <c r="E98" s="269" t="str">
        <f t="shared" si="0"/>
        <v>生鮮</v>
      </c>
      <c r="F98" s="344" t="s">
        <v>639</v>
      </c>
      <c r="G98" s="345" t="s">
        <v>826</v>
      </c>
      <c r="H98" s="269">
        <v>2</v>
      </c>
      <c r="I98" s="208" t="str">
        <f t="shared" si="5"/>
        <v>4922681332002</v>
      </c>
      <c r="J98" s="15" t="str">
        <f t="shared" si="7"/>
        <v>しらたま</v>
      </c>
    </row>
    <row r="99" spans="2:10" ht="12">
      <c r="B99" s="338">
        <v>8133</v>
      </c>
      <c r="C99" s="34" t="s">
        <v>547</v>
      </c>
      <c r="D99" s="269">
        <v>2</v>
      </c>
      <c r="E99" s="269" t="str">
        <f t="shared" si="0"/>
        <v>生鮮</v>
      </c>
      <c r="F99" s="344" t="s">
        <v>1046</v>
      </c>
      <c r="G99" s="345" t="s">
        <v>1047</v>
      </c>
      <c r="H99" s="269">
        <v>7</v>
      </c>
      <c r="I99" s="208" t="str">
        <f t="shared" si="5"/>
        <v>4922681332897</v>
      </c>
      <c r="J99" s="15" t="str">
        <f t="shared" si="7"/>
        <v>しらたまその他</v>
      </c>
    </row>
    <row r="100" spans="2:10" ht="12">
      <c r="B100" s="338">
        <v>8134</v>
      </c>
      <c r="C100" s="34" t="s">
        <v>548</v>
      </c>
      <c r="D100" s="269">
        <v>2</v>
      </c>
      <c r="E100" s="269" t="str">
        <f t="shared" si="0"/>
        <v>生鮮</v>
      </c>
      <c r="F100" s="344" t="s">
        <v>639</v>
      </c>
      <c r="G100" s="345" t="s">
        <v>826</v>
      </c>
      <c r="H100" s="269">
        <v>1</v>
      </c>
      <c r="I100" s="208" t="str">
        <f t="shared" si="5"/>
        <v>4922681342001</v>
      </c>
      <c r="J100" s="15" t="str">
        <f t="shared" si="7"/>
        <v>ちんみ</v>
      </c>
    </row>
    <row r="101" spans="2:10" ht="12">
      <c r="B101" s="339">
        <v>8134</v>
      </c>
      <c r="C101" s="36" t="s">
        <v>548</v>
      </c>
      <c r="D101" s="272">
        <v>2</v>
      </c>
      <c r="E101" s="272" t="str">
        <f t="shared" si="0"/>
        <v>生鮮</v>
      </c>
      <c r="F101" s="346" t="s">
        <v>1067</v>
      </c>
      <c r="G101" s="347" t="s">
        <v>1047</v>
      </c>
      <c r="H101" s="272">
        <v>6</v>
      </c>
      <c r="I101" s="209" t="str">
        <f t="shared" si="5"/>
        <v>4922681342896</v>
      </c>
      <c r="J101" s="15" t="str">
        <f t="shared" si="7"/>
        <v>ちんみその他</v>
      </c>
    </row>
    <row r="102" spans="1:88" s="149" customFormat="1" ht="12">
      <c r="A102" s="142"/>
      <c r="B102" s="252">
        <v>8170</v>
      </c>
      <c r="C102" s="286" t="s">
        <v>549</v>
      </c>
      <c r="D102" s="265"/>
      <c r="E102" s="265">
        <f t="shared" si="0"/>
      </c>
      <c r="F102" s="266"/>
      <c r="G102" s="267"/>
      <c r="H102" s="265"/>
      <c r="I102" s="268"/>
      <c r="J102" s="207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</row>
    <row r="103" spans="2:10" ht="12">
      <c r="B103" s="253">
        <v>8171</v>
      </c>
      <c r="C103" s="276" t="s">
        <v>550</v>
      </c>
      <c r="D103" s="269">
        <v>1</v>
      </c>
      <c r="E103" s="269" t="str">
        <f>IF(D103=1,"活",IF(D103=2,"生鮮",IF(D103=3,"冷凍",IF(D103=4,"解凍",""))))</f>
        <v>活</v>
      </c>
      <c r="F103" s="270" t="s">
        <v>903</v>
      </c>
      <c r="G103" s="271" t="s">
        <v>826</v>
      </c>
      <c r="H103" s="269">
        <v>5</v>
      </c>
      <c r="I103" s="208" t="str">
        <f t="shared" si="5"/>
        <v>4922681711005</v>
      </c>
      <c r="J103" s="15" t="str">
        <f>CONCATENATE(IF(D103=2,"",E103),C103,IF(F103="00",,G103))</f>
        <v>活ムールガイ</v>
      </c>
    </row>
    <row r="104" spans="2:10" ht="12">
      <c r="B104" s="253">
        <v>8171</v>
      </c>
      <c r="C104" s="276" t="s">
        <v>550</v>
      </c>
      <c r="D104" s="269">
        <v>1</v>
      </c>
      <c r="E104" s="269" t="str">
        <f t="shared" si="0"/>
        <v>活</v>
      </c>
      <c r="F104" s="270" t="s">
        <v>1046</v>
      </c>
      <c r="G104" s="271" t="s">
        <v>1047</v>
      </c>
      <c r="H104" s="269">
        <v>0</v>
      </c>
      <c r="I104" s="208" t="str">
        <f t="shared" si="5"/>
        <v>4922681711890</v>
      </c>
      <c r="J104" s="15" t="str">
        <f aca="true" t="shared" si="8" ref="J104:J126">CONCATENATE(IF(D104=2,"",E104),C104,IF(F104="00",,G104))</f>
        <v>活ムールガイその他</v>
      </c>
    </row>
    <row r="105" spans="2:10" ht="12">
      <c r="B105" s="253">
        <v>8171</v>
      </c>
      <c r="C105" s="276" t="s">
        <v>550</v>
      </c>
      <c r="D105" s="269">
        <v>2</v>
      </c>
      <c r="E105" s="269" t="str">
        <f t="shared" si="0"/>
        <v>生鮮</v>
      </c>
      <c r="F105" s="270" t="s">
        <v>903</v>
      </c>
      <c r="G105" s="271" t="s">
        <v>826</v>
      </c>
      <c r="H105" s="269">
        <v>2</v>
      </c>
      <c r="I105" s="208" t="str">
        <f t="shared" si="5"/>
        <v>4922681712002</v>
      </c>
      <c r="J105" s="15" t="str">
        <f t="shared" si="8"/>
        <v>ムールガイ</v>
      </c>
    </row>
    <row r="106" spans="2:10" ht="12">
      <c r="B106" s="253">
        <v>8171</v>
      </c>
      <c r="C106" s="276" t="s">
        <v>550</v>
      </c>
      <c r="D106" s="269">
        <v>2</v>
      </c>
      <c r="E106" s="269" t="str">
        <f>IF(D106=1,"活",IF(D106=2,"生鮮",IF(D106=3,"冷凍",IF(D106=4,"解凍",""))))</f>
        <v>生鮮</v>
      </c>
      <c r="F106" s="270" t="s">
        <v>1046</v>
      </c>
      <c r="G106" s="271" t="s">
        <v>1047</v>
      </c>
      <c r="H106" s="269">
        <v>7</v>
      </c>
      <c r="I106" s="208" t="str">
        <f t="shared" si="5"/>
        <v>4922681712897</v>
      </c>
      <c r="J106" s="15" t="str">
        <f t="shared" si="8"/>
        <v>ムールガイその他</v>
      </c>
    </row>
    <row r="107" spans="2:10" ht="12">
      <c r="B107" s="253">
        <v>8171</v>
      </c>
      <c r="C107" s="276" t="s">
        <v>550</v>
      </c>
      <c r="D107" s="269">
        <v>3</v>
      </c>
      <c r="E107" s="269" t="str">
        <f t="shared" si="0"/>
        <v>冷凍</v>
      </c>
      <c r="F107" s="270" t="s">
        <v>903</v>
      </c>
      <c r="G107" s="271" t="s">
        <v>826</v>
      </c>
      <c r="H107" s="269">
        <v>9</v>
      </c>
      <c r="I107" s="208" t="str">
        <f t="shared" si="5"/>
        <v>4922681713009</v>
      </c>
      <c r="J107" s="15" t="str">
        <f t="shared" si="8"/>
        <v>冷凍ムールガイ</v>
      </c>
    </row>
    <row r="108" spans="2:10" ht="12">
      <c r="B108" s="253">
        <v>8171</v>
      </c>
      <c r="C108" s="276" t="s">
        <v>550</v>
      </c>
      <c r="D108" s="269">
        <v>3</v>
      </c>
      <c r="E108" s="269" t="str">
        <f t="shared" si="0"/>
        <v>冷凍</v>
      </c>
      <c r="F108" s="270" t="s">
        <v>1046</v>
      </c>
      <c r="G108" s="271" t="s">
        <v>1047</v>
      </c>
      <c r="H108" s="269">
        <v>4</v>
      </c>
      <c r="I108" s="208" t="str">
        <f t="shared" si="5"/>
        <v>4922681713894</v>
      </c>
      <c r="J108" s="15" t="str">
        <f t="shared" si="8"/>
        <v>冷凍ムールガイその他</v>
      </c>
    </row>
    <row r="109" spans="2:10" ht="12">
      <c r="B109" s="253">
        <v>8172</v>
      </c>
      <c r="C109" s="276" t="s">
        <v>549</v>
      </c>
      <c r="D109" s="269">
        <v>1</v>
      </c>
      <c r="E109" s="269" t="str">
        <f>IF(D109=1,"活",IF(D109=2,"生鮮",IF(D109=3,"冷凍",IF(D109=4,"解凍",""))))</f>
        <v>活</v>
      </c>
      <c r="F109" s="270" t="s">
        <v>903</v>
      </c>
      <c r="G109" s="271" t="s">
        <v>826</v>
      </c>
      <c r="H109" s="269">
        <v>4</v>
      </c>
      <c r="I109" s="208" t="str">
        <f t="shared" si="5"/>
        <v>4922681721004</v>
      </c>
      <c r="J109" s="15" t="str">
        <f t="shared" si="8"/>
        <v>活いがい</v>
      </c>
    </row>
    <row r="110" spans="2:10" ht="12">
      <c r="B110" s="253">
        <v>8172</v>
      </c>
      <c r="C110" s="276" t="s">
        <v>549</v>
      </c>
      <c r="D110" s="269">
        <v>1</v>
      </c>
      <c r="E110" s="269" t="str">
        <f t="shared" si="0"/>
        <v>活</v>
      </c>
      <c r="F110" s="270" t="s">
        <v>1046</v>
      </c>
      <c r="G110" s="271" t="s">
        <v>1047</v>
      </c>
      <c r="H110" s="269">
        <v>9</v>
      </c>
      <c r="I110" s="208" t="str">
        <f t="shared" si="5"/>
        <v>4922681721899</v>
      </c>
      <c r="J110" s="15" t="str">
        <f t="shared" si="8"/>
        <v>活いがいその他</v>
      </c>
    </row>
    <row r="111" spans="2:10" ht="12">
      <c r="B111" s="253">
        <v>8172</v>
      </c>
      <c r="C111" s="276" t="s">
        <v>549</v>
      </c>
      <c r="D111" s="269">
        <v>2</v>
      </c>
      <c r="E111" s="269" t="str">
        <f t="shared" si="0"/>
        <v>生鮮</v>
      </c>
      <c r="F111" s="270" t="s">
        <v>903</v>
      </c>
      <c r="G111" s="271" t="s">
        <v>826</v>
      </c>
      <c r="H111" s="269">
        <v>1</v>
      </c>
      <c r="I111" s="208" t="str">
        <f t="shared" si="5"/>
        <v>4922681722001</v>
      </c>
      <c r="J111" s="15" t="str">
        <f t="shared" si="8"/>
        <v>いがい</v>
      </c>
    </row>
    <row r="112" spans="2:10" ht="12">
      <c r="B112" s="253">
        <v>8172</v>
      </c>
      <c r="C112" s="276" t="s">
        <v>549</v>
      </c>
      <c r="D112" s="269">
        <v>2</v>
      </c>
      <c r="E112" s="269" t="str">
        <f>IF(D112=1,"活",IF(D112=2,"生鮮",IF(D112=3,"冷凍",IF(D112=4,"解凍",""))))</f>
        <v>生鮮</v>
      </c>
      <c r="F112" s="270" t="s">
        <v>1046</v>
      </c>
      <c r="G112" s="271" t="s">
        <v>1047</v>
      </c>
      <c r="H112" s="269">
        <v>6</v>
      </c>
      <c r="I112" s="208" t="str">
        <f t="shared" si="5"/>
        <v>4922681722896</v>
      </c>
      <c r="J112" s="15" t="str">
        <f t="shared" si="8"/>
        <v>いがいその他</v>
      </c>
    </row>
    <row r="113" spans="2:10" ht="12">
      <c r="B113" s="253">
        <v>8172</v>
      </c>
      <c r="C113" s="276" t="s">
        <v>549</v>
      </c>
      <c r="D113" s="269">
        <v>3</v>
      </c>
      <c r="E113" s="269" t="str">
        <f t="shared" si="0"/>
        <v>冷凍</v>
      </c>
      <c r="F113" s="270" t="s">
        <v>903</v>
      </c>
      <c r="G113" s="271" t="s">
        <v>826</v>
      </c>
      <c r="H113" s="269">
        <v>8</v>
      </c>
      <c r="I113" s="208" t="str">
        <f t="shared" si="5"/>
        <v>4922681723008</v>
      </c>
      <c r="J113" s="15" t="str">
        <f t="shared" si="8"/>
        <v>冷凍いがい</v>
      </c>
    </row>
    <row r="114" spans="2:10" ht="12">
      <c r="B114" s="253">
        <v>8172</v>
      </c>
      <c r="C114" s="276" t="s">
        <v>549</v>
      </c>
      <c r="D114" s="269">
        <v>3</v>
      </c>
      <c r="E114" s="269" t="str">
        <f t="shared" si="0"/>
        <v>冷凍</v>
      </c>
      <c r="F114" s="270" t="s">
        <v>1046</v>
      </c>
      <c r="G114" s="271" t="s">
        <v>1047</v>
      </c>
      <c r="H114" s="269">
        <v>3</v>
      </c>
      <c r="I114" s="208" t="str">
        <f t="shared" si="5"/>
        <v>4922681723893</v>
      </c>
      <c r="J114" s="15" t="str">
        <f t="shared" si="8"/>
        <v>冷凍いがいその他</v>
      </c>
    </row>
    <row r="115" spans="2:10" ht="12">
      <c r="B115" s="253">
        <v>8173</v>
      </c>
      <c r="C115" s="276" t="s">
        <v>551</v>
      </c>
      <c r="D115" s="269">
        <v>1</v>
      </c>
      <c r="E115" s="269" t="str">
        <f>IF(D115=1,"活",IF(D115=2,"生鮮",IF(D115=3,"冷凍",IF(D115=4,"解凍",""))))</f>
        <v>活</v>
      </c>
      <c r="F115" s="270" t="s">
        <v>903</v>
      </c>
      <c r="G115" s="271" t="s">
        <v>826</v>
      </c>
      <c r="H115" s="269">
        <v>3</v>
      </c>
      <c r="I115" s="208" t="str">
        <f t="shared" si="5"/>
        <v>4922681731003</v>
      </c>
      <c r="J115" s="15" t="str">
        <f t="shared" si="8"/>
        <v>活パーナガイ</v>
      </c>
    </row>
    <row r="116" spans="2:10" ht="12">
      <c r="B116" s="253">
        <v>8173</v>
      </c>
      <c r="C116" s="276" t="s">
        <v>551</v>
      </c>
      <c r="D116" s="269">
        <v>1</v>
      </c>
      <c r="E116" s="269" t="str">
        <f t="shared" si="0"/>
        <v>活</v>
      </c>
      <c r="F116" s="270" t="s">
        <v>1046</v>
      </c>
      <c r="G116" s="271" t="s">
        <v>1047</v>
      </c>
      <c r="H116" s="269">
        <v>8</v>
      </c>
      <c r="I116" s="208" t="str">
        <f t="shared" si="5"/>
        <v>4922681731898</v>
      </c>
      <c r="J116" s="15" t="str">
        <f t="shared" si="8"/>
        <v>活パーナガイその他</v>
      </c>
    </row>
    <row r="117" spans="2:10" ht="12">
      <c r="B117" s="253">
        <v>8173</v>
      </c>
      <c r="C117" s="276" t="s">
        <v>551</v>
      </c>
      <c r="D117" s="269">
        <v>2</v>
      </c>
      <c r="E117" s="269" t="str">
        <f t="shared" si="0"/>
        <v>生鮮</v>
      </c>
      <c r="F117" s="270" t="s">
        <v>903</v>
      </c>
      <c r="G117" s="271" t="s">
        <v>826</v>
      </c>
      <c r="H117" s="269">
        <v>0</v>
      </c>
      <c r="I117" s="208" t="str">
        <f t="shared" si="5"/>
        <v>4922681732000</v>
      </c>
      <c r="J117" s="15" t="str">
        <f t="shared" si="8"/>
        <v>パーナガイ</v>
      </c>
    </row>
    <row r="118" spans="2:10" ht="12">
      <c r="B118" s="253">
        <v>8173</v>
      </c>
      <c r="C118" s="276" t="s">
        <v>551</v>
      </c>
      <c r="D118" s="269">
        <v>2</v>
      </c>
      <c r="E118" s="269" t="str">
        <f>IF(D118=1,"活",IF(D118=2,"生鮮",IF(D118=3,"冷凍",IF(D118=4,"解凍",""))))</f>
        <v>生鮮</v>
      </c>
      <c r="F118" s="270" t="s">
        <v>1046</v>
      </c>
      <c r="G118" s="271" t="s">
        <v>1047</v>
      </c>
      <c r="H118" s="269">
        <v>5</v>
      </c>
      <c r="I118" s="208" t="str">
        <f t="shared" si="5"/>
        <v>4922681732895</v>
      </c>
      <c r="J118" s="15" t="str">
        <f t="shared" si="8"/>
        <v>パーナガイその他</v>
      </c>
    </row>
    <row r="119" spans="2:10" ht="12">
      <c r="B119" s="253">
        <v>8173</v>
      </c>
      <c r="C119" s="276" t="s">
        <v>551</v>
      </c>
      <c r="D119" s="269">
        <v>3</v>
      </c>
      <c r="E119" s="269" t="str">
        <f t="shared" si="0"/>
        <v>冷凍</v>
      </c>
      <c r="F119" s="270" t="s">
        <v>903</v>
      </c>
      <c r="G119" s="271" t="s">
        <v>826</v>
      </c>
      <c r="H119" s="269">
        <v>7</v>
      </c>
      <c r="I119" s="208" t="str">
        <f t="shared" si="5"/>
        <v>4922681733007</v>
      </c>
      <c r="J119" s="15" t="str">
        <f t="shared" si="8"/>
        <v>冷凍パーナガイ</v>
      </c>
    </row>
    <row r="120" spans="2:10" ht="12">
      <c r="B120" s="253">
        <v>8173</v>
      </c>
      <c r="C120" s="276" t="s">
        <v>551</v>
      </c>
      <c r="D120" s="269">
        <v>3</v>
      </c>
      <c r="E120" s="269" t="str">
        <f t="shared" si="0"/>
        <v>冷凍</v>
      </c>
      <c r="F120" s="270" t="s">
        <v>1046</v>
      </c>
      <c r="G120" s="271" t="s">
        <v>1047</v>
      </c>
      <c r="H120" s="269">
        <v>2</v>
      </c>
      <c r="I120" s="208" t="str">
        <f t="shared" si="5"/>
        <v>4922681733892</v>
      </c>
      <c r="J120" s="15" t="str">
        <f t="shared" si="8"/>
        <v>冷凍パーナガイその他</v>
      </c>
    </row>
    <row r="121" spans="2:10" ht="12">
      <c r="B121" s="253">
        <v>8174</v>
      </c>
      <c r="C121" s="290" t="s">
        <v>552</v>
      </c>
      <c r="D121" s="269">
        <v>1</v>
      </c>
      <c r="E121" s="269" t="str">
        <f>IF(D121=1,"活",IF(D121=2,"生鮮",IF(D121=3,"冷凍",IF(D121=4,"解凍",""))))</f>
        <v>活</v>
      </c>
      <c r="F121" s="270" t="s">
        <v>903</v>
      </c>
      <c r="G121" s="271" t="s">
        <v>826</v>
      </c>
      <c r="H121" s="269">
        <v>2</v>
      </c>
      <c r="I121" s="208" t="str">
        <f t="shared" si="5"/>
        <v>4922681741002</v>
      </c>
      <c r="J121" s="15" t="str">
        <f t="shared" si="8"/>
        <v>活たいらがい</v>
      </c>
    </row>
    <row r="122" spans="2:10" ht="12">
      <c r="B122" s="253">
        <v>8174</v>
      </c>
      <c r="C122" s="290" t="s">
        <v>552</v>
      </c>
      <c r="D122" s="269">
        <v>1</v>
      </c>
      <c r="E122" s="269" t="str">
        <f t="shared" si="0"/>
        <v>活</v>
      </c>
      <c r="F122" s="270" t="s">
        <v>1046</v>
      </c>
      <c r="G122" s="271" t="s">
        <v>1047</v>
      </c>
      <c r="H122" s="269">
        <v>7</v>
      </c>
      <c r="I122" s="208" t="str">
        <f t="shared" si="5"/>
        <v>4922681741897</v>
      </c>
      <c r="J122" s="15" t="str">
        <f t="shared" si="8"/>
        <v>活たいらがいその他</v>
      </c>
    </row>
    <row r="123" spans="2:10" ht="12">
      <c r="B123" s="253">
        <v>8174</v>
      </c>
      <c r="C123" s="290" t="s">
        <v>552</v>
      </c>
      <c r="D123" s="269">
        <v>2</v>
      </c>
      <c r="E123" s="269" t="str">
        <f t="shared" si="0"/>
        <v>生鮮</v>
      </c>
      <c r="F123" s="270" t="s">
        <v>903</v>
      </c>
      <c r="G123" s="271" t="s">
        <v>826</v>
      </c>
      <c r="H123" s="269">
        <v>9</v>
      </c>
      <c r="I123" s="208" t="str">
        <f t="shared" si="5"/>
        <v>4922681742009</v>
      </c>
      <c r="J123" s="15" t="str">
        <f t="shared" si="8"/>
        <v>たいらがい</v>
      </c>
    </row>
    <row r="124" spans="2:10" ht="12">
      <c r="B124" s="253">
        <v>8174</v>
      </c>
      <c r="C124" s="290" t="s">
        <v>552</v>
      </c>
      <c r="D124" s="269">
        <v>2</v>
      </c>
      <c r="E124" s="269" t="str">
        <f>IF(D124=1,"活",IF(D124=2,"生鮮",IF(D124=3,"冷凍",IF(D124=4,"解凍",""))))</f>
        <v>生鮮</v>
      </c>
      <c r="F124" s="270" t="s">
        <v>1046</v>
      </c>
      <c r="G124" s="271" t="s">
        <v>1047</v>
      </c>
      <c r="H124" s="269">
        <v>4</v>
      </c>
      <c r="I124" s="208" t="str">
        <f t="shared" si="5"/>
        <v>4922681742894</v>
      </c>
      <c r="J124" s="15" t="str">
        <f t="shared" si="8"/>
        <v>たいらがいその他</v>
      </c>
    </row>
    <row r="125" spans="2:10" ht="12">
      <c r="B125" s="253">
        <v>8174</v>
      </c>
      <c r="C125" s="290" t="s">
        <v>552</v>
      </c>
      <c r="D125" s="269">
        <v>3</v>
      </c>
      <c r="E125" s="269" t="str">
        <f t="shared" si="0"/>
        <v>冷凍</v>
      </c>
      <c r="F125" s="270" t="s">
        <v>903</v>
      </c>
      <c r="G125" s="271" t="s">
        <v>826</v>
      </c>
      <c r="H125" s="269">
        <v>6</v>
      </c>
      <c r="I125" s="208" t="str">
        <f aca="true" t="shared" si="9" ref="I125:I183">CONCATENATE(49226,B125,D125,F125,H125)</f>
        <v>4922681743006</v>
      </c>
      <c r="J125" s="15" t="str">
        <f t="shared" si="8"/>
        <v>冷凍たいらがい</v>
      </c>
    </row>
    <row r="126" spans="2:10" ht="12">
      <c r="B126" s="254">
        <v>8174</v>
      </c>
      <c r="C126" s="289" t="s">
        <v>552</v>
      </c>
      <c r="D126" s="272">
        <v>3</v>
      </c>
      <c r="E126" s="272" t="str">
        <f aca="true" t="shared" si="10" ref="E126:E154">IF(D126=1,"活",IF(D126=2,"生鮮",IF(D126=3,"冷凍",IF(D126=4,"解凍",""))))</f>
        <v>冷凍</v>
      </c>
      <c r="F126" s="273" t="s">
        <v>1046</v>
      </c>
      <c r="G126" s="274" t="s">
        <v>1047</v>
      </c>
      <c r="H126" s="272">
        <v>1</v>
      </c>
      <c r="I126" s="209" t="str">
        <f t="shared" si="9"/>
        <v>4922681743891</v>
      </c>
      <c r="J126" s="15" t="str">
        <f t="shared" si="8"/>
        <v>冷凍たいらがいその他</v>
      </c>
    </row>
    <row r="127" spans="1:88" s="149" customFormat="1" ht="12">
      <c r="A127" s="142"/>
      <c r="B127" s="252">
        <v>8200</v>
      </c>
      <c r="C127" s="286" t="s">
        <v>553</v>
      </c>
      <c r="D127" s="265"/>
      <c r="E127" s="265">
        <f t="shared" si="10"/>
      </c>
      <c r="F127" s="266"/>
      <c r="G127" s="267"/>
      <c r="H127" s="265"/>
      <c r="I127" s="268"/>
      <c r="J127" s="207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</row>
    <row r="128" spans="2:10" ht="12">
      <c r="B128" s="253">
        <v>8201</v>
      </c>
      <c r="C128" s="276" t="s">
        <v>553</v>
      </c>
      <c r="D128" s="269">
        <v>1</v>
      </c>
      <c r="E128" s="269" t="str">
        <f t="shared" si="10"/>
        <v>活</v>
      </c>
      <c r="F128" s="270" t="s">
        <v>903</v>
      </c>
      <c r="G128" s="271" t="s">
        <v>826</v>
      </c>
      <c r="H128" s="269">
        <v>5</v>
      </c>
      <c r="I128" s="208" t="str">
        <f t="shared" si="9"/>
        <v>4922682011005</v>
      </c>
      <c r="J128" s="15" t="str">
        <f>CONCATENATE(IF(D128=2,"",E128),C128,IF(F128="00",,G128))</f>
        <v>活ほたてがい</v>
      </c>
    </row>
    <row r="129" spans="2:10" ht="12">
      <c r="B129" s="253">
        <v>8201</v>
      </c>
      <c r="C129" s="276" t="s">
        <v>553</v>
      </c>
      <c r="D129" s="269">
        <v>1</v>
      </c>
      <c r="E129" s="269" t="str">
        <f t="shared" si="10"/>
        <v>活</v>
      </c>
      <c r="F129" s="270" t="s">
        <v>1046</v>
      </c>
      <c r="G129" s="271" t="s">
        <v>1047</v>
      </c>
      <c r="H129" s="269">
        <v>0</v>
      </c>
      <c r="I129" s="208" t="str">
        <f t="shared" si="9"/>
        <v>4922682011890</v>
      </c>
      <c r="J129" s="15" t="str">
        <f aca="true" t="shared" si="11" ref="J129:J139">CONCATENATE(IF(D129=2,"",E129),C129,IF(F129="00",,G129))</f>
        <v>活ほたてがいその他</v>
      </c>
    </row>
    <row r="130" spans="2:10" ht="12">
      <c r="B130" s="253">
        <v>8201</v>
      </c>
      <c r="C130" s="276" t="s">
        <v>553</v>
      </c>
      <c r="D130" s="269">
        <v>2</v>
      </c>
      <c r="E130" s="269" t="str">
        <f t="shared" si="10"/>
        <v>生鮮</v>
      </c>
      <c r="F130" s="270" t="s">
        <v>903</v>
      </c>
      <c r="G130" s="271" t="s">
        <v>826</v>
      </c>
      <c r="H130" s="269">
        <v>2</v>
      </c>
      <c r="I130" s="208" t="str">
        <f t="shared" si="9"/>
        <v>4922682012002</v>
      </c>
      <c r="J130" s="15" t="str">
        <f t="shared" si="11"/>
        <v>ほたてがい</v>
      </c>
    </row>
    <row r="131" spans="2:10" ht="12">
      <c r="B131" s="253">
        <v>8201</v>
      </c>
      <c r="C131" s="276" t="s">
        <v>553</v>
      </c>
      <c r="D131" s="269">
        <v>2</v>
      </c>
      <c r="E131" s="269" t="str">
        <f t="shared" si="10"/>
        <v>生鮮</v>
      </c>
      <c r="F131" s="270" t="s">
        <v>1046</v>
      </c>
      <c r="G131" s="271" t="s">
        <v>1047</v>
      </c>
      <c r="H131" s="269">
        <v>7</v>
      </c>
      <c r="I131" s="208" t="str">
        <f t="shared" si="9"/>
        <v>4922682012897</v>
      </c>
      <c r="J131" s="15" t="str">
        <f t="shared" si="11"/>
        <v>ほたてがいその他</v>
      </c>
    </row>
    <row r="132" spans="2:10" ht="12">
      <c r="B132" s="253">
        <v>8201</v>
      </c>
      <c r="C132" s="276" t="s">
        <v>553</v>
      </c>
      <c r="D132" s="269">
        <v>3</v>
      </c>
      <c r="E132" s="269" t="str">
        <f t="shared" si="10"/>
        <v>冷凍</v>
      </c>
      <c r="F132" s="270" t="s">
        <v>903</v>
      </c>
      <c r="G132" s="271" t="s">
        <v>826</v>
      </c>
      <c r="H132" s="269">
        <v>9</v>
      </c>
      <c r="I132" s="208" t="str">
        <f t="shared" si="9"/>
        <v>4922682013009</v>
      </c>
      <c r="J132" s="15" t="str">
        <f t="shared" si="11"/>
        <v>冷凍ほたてがい</v>
      </c>
    </row>
    <row r="133" spans="2:10" ht="12">
      <c r="B133" s="253">
        <v>8201</v>
      </c>
      <c r="C133" s="276" t="s">
        <v>553</v>
      </c>
      <c r="D133" s="269">
        <v>3</v>
      </c>
      <c r="E133" s="269" t="str">
        <f t="shared" si="10"/>
        <v>冷凍</v>
      </c>
      <c r="F133" s="270" t="s">
        <v>1046</v>
      </c>
      <c r="G133" s="271" t="s">
        <v>1047</v>
      </c>
      <c r="H133" s="269">
        <v>4</v>
      </c>
      <c r="I133" s="208" t="str">
        <f t="shared" si="9"/>
        <v>4922682013894</v>
      </c>
      <c r="J133" s="15" t="str">
        <f t="shared" si="11"/>
        <v>冷凍ほたてがいその他</v>
      </c>
    </row>
    <row r="134" spans="2:10" ht="12">
      <c r="B134" s="338">
        <v>8202</v>
      </c>
      <c r="C134" s="34" t="s">
        <v>554</v>
      </c>
      <c r="D134" s="269">
        <v>2</v>
      </c>
      <c r="E134" s="269" t="str">
        <f t="shared" si="10"/>
        <v>生鮮</v>
      </c>
      <c r="F134" s="270" t="s">
        <v>639</v>
      </c>
      <c r="G134" s="271" t="s">
        <v>826</v>
      </c>
      <c r="H134" s="269">
        <v>1</v>
      </c>
      <c r="I134" s="208" t="str">
        <f t="shared" si="9"/>
        <v>4922682022001</v>
      </c>
      <c r="J134" s="15" t="str">
        <f t="shared" si="11"/>
        <v>いたやがい</v>
      </c>
    </row>
    <row r="135" spans="2:10" ht="12">
      <c r="B135" s="338">
        <v>8202</v>
      </c>
      <c r="C135" s="34" t="s">
        <v>554</v>
      </c>
      <c r="D135" s="269">
        <v>2</v>
      </c>
      <c r="E135" s="269" t="str">
        <f t="shared" si="10"/>
        <v>生鮮</v>
      </c>
      <c r="F135" s="270" t="s">
        <v>1046</v>
      </c>
      <c r="G135" s="271" t="s">
        <v>1047</v>
      </c>
      <c r="H135" s="269">
        <v>6</v>
      </c>
      <c r="I135" s="208" t="str">
        <f t="shared" si="9"/>
        <v>4922682022896</v>
      </c>
      <c r="J135" s="15" t="str">
        <f t="shared" si="11"/>
        <v>いたやがいその他</v>
      </c>
    </row>
    <row r="136" spans="2:10" ht="12">
      <c r="B136" s="338">
        <v>8203</v>
      </c>
      <c r="C136" s="34" t="s">
        <v>555</v>
      </c>
      <c r="D136" s="269">
        <v>2</v>
      </c>
      <c r="E136" s="269" t="str">
        <f t="shared" si="10"/>
        <v>生鮮</v>
      </c>
      <c r="F136" s="270" t="s">
        <v>639</v>
      </c>
      <c r="G136" s="271" t="s">
        <v>826</v>
      </c>
      <c r="H136" s="269">
        <v>0</v>
      </c>
      <c r="I136" s="208" t="str">
        <f t="shared" si="9"/>
        <v>4922682032000</v>
      </c>
      <c r="J136" s="15" t="str">
        <f t="shared" si="11"/>
        <v>つきひがい</v>
      </c>
    </row>
    <row r="137" spans="2:10" ht="12">
      <c r="B137" s="338">
        <v>8203</v>
      </c>
      <c r="C137" s="34" t="s">
        <v>555</v>
      </c>
      <c r="D137" s="269">
        <v>2</v>
      </c>
      <c r="E137" s="269" t="str">
        <f t="shared" si="10"/>
        <v>生鮮</v>
      </c>
      <c r="F137" s="270" t="s">
        <v>1046</v>
      </c>
      <c r="G137" s="271" t="s">
        <v>1047</v>
      </c>
      <c r="H137" s="269">
        <v>5</v>
      </c>
      <c r="I137" s="208" t="str">
        <f t="shared" si="9"/>
        <v>4922682032895</v>
      </c>
      <c r="J137" s="15" t="str">
        <f t="shared" si="11"/>
        <v>つきひがいその他</v>
      </c>
    </row>
    <row r="138" spans="2:10" ht="12">
      <c r="B138" s="338">
        <v>8204</v>
      </c>
      <c r="C138" s="34" t="s">
        <v>556</v>
      </c>
      <c r="D138" s="269">
        <v>2</v>
      </c>
      <c r="E138" s="269" t="str">
        <f t="shared" si="10"/>
        <v>生鮮</v>
      </c>
      <c r="F138" s="270" t="s">
        <v>639</v>
      </c>
      <c r="G138" s="271" t="s">
        <v>826</v>
      </c>
      <c r="H138" s="269">
        <v>9</v>
      </c>
      <c r="I138" s="208" t="str">
        <f t="shared" si="9"/>
        <v>4922682042009</v>
      </c>
      <c r="J138" s="15" t="str">
        <f t="shared" si="11"/>
        <v>ひおうぎがい</v>
      </c>
    </row>
    <row r="139" spans="2:10" ht="12">
      <c r="B139" s="339">
        <v>8204</v>
      </c>
      <c r="C139" s="36" t="s">
        <v>556</v>
      </c>
      <c r="D139" s="272">
        <v>2</v>
      </c>
      <c r="E139" s="272" t="str">
        <f t="shared" si="10"/>
        <v>生鮮</v>
      </c>
      <c r="F139" s="273" t="s">
        <v>1046</v>
      </c>
      <c r="G139" s="274" t="s">
        <v>1047</v>
      </c>
      <c r="H139" s="272">
        <v>4</v>
      </c>
      <c r="I139" s="209" t="str">
        <f t="shared" si="9"/>
        <v>4922682042894</v>
      </c>
      <c r="J139" s="15" t="str">
        <f t="shared" si="11"/>
        <v>ひおうぎがいその他</v>
      </c>
    </row>
    <row r="140" spans="1:88" s="149" customFormat="1" ht="12">
      <c r="A140" s="142"/>
      <c r="B140" s="252">
        <v>8240</v>
      </c>
      <c r="C140" s="286" t="s">
        <v>557</v>
      </c>
      <c r="D140" s="265"/>
      <c r="E140" s="265">
        <f t="shared" si="10"/>
      </c>
      <c r="F140" s="266"/>
      <c r="G140" s="267"/>
      <c r="H140" s="265"/>
      <c r="I140" s="268"/>
      <c r="J140" s="207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</row>
    <row r="141" spans="2:10" ht="12">
      <c r="B141" s="253">
        <v>8241</v>
      </c>
      <c r="C141" s="276" t="s">
        <v>558</v>
      </c>
      <c r="D141" s="269">
        <v>1</v>
      </c>
      <c r="E141" s="269" t="str">
        <f t="shared" si="10"/>
        <v>活</v>
      </c>
      <c r="F141" s="270" t="s">
        <v>903</v>
      </c>
      <c r="G141" s="271" t="s">
        <v>826</v>
      </c>
      <c r="H141" s="269">
        <v>3</v>
      </c>
      <c r="I141" s="208" t="str">
        <f t="shared" si="9"/>
        <v>4922682411003</v>
      </c>
      <c r="J141" s="15" t="str">
        <f>CONCATENATE(IF(D141=2,"",E141),C141,IF(F141="00",,G141))</f>
        <v>活いわがき</v>
      </c>
    </row>
    <row r="142" spans="2:10" ht="12">
      <c r="B142" s="253">
        <v>8241</v>
      </c>
      <c r="C142" s="276" t="s">
        <v>558</v>
      </c>
      <c r="D142" s="269">
        <v>1</v>
      </c>
      <c r="E142" s="269" t="str">
        <f t="shared" si="10"/>
        <v>活</v>
      </c>
      <c r="F142" s="270" t="s">
        <v>1046</v>
      </c>
      <c r="G142" s="271" t="s">
        <v>1047</v>
      </c>
      <c r="H142" s="269">
        <v>8</v>
      </c>
      <c r="I142" s="208" t="str">
        <f t="shared" si="9"/>
        <v>4922682411898</v>
      </c>
      <c r="J142" s="15" t="str">
        <f aca="true" t="shared" si="12" ref="J142:J152">CONCATENATE(IF(D142=2,"",E142),C142,IF(F142="00",,G142))</f>
        <v>活いわがきその他</v>
      </c>
    </row>
    <row r="143" spans="2:10" ht="12">
      <c r="B143" s="253">
        <v>8241</v>
      </c>
      <c r="C143" s="276" t="s">
        <v>558</v>
      </c>
      <c r="D143" s="269">
        <v>2</v>
      </c>
      <c r="E143" s="269" t="str">
        <f t="shared" si="10"/>
        <v>生鮮</v>
      </c>
      <c r="F143" s="270" t="s">
        <v>903</v>
      </c>
      <c r="G143" s="271" t="s">
        <v>826</v>
      </c>
      <c r="H143" s="269">
        <v>0</v>
      </c>
      <c r="I143" s="208" t="str">
        <f t="shared" si="9"/>
        <v>4922682412000</v>
      </c>
      <c r="J143" s="15" t="str">
        <f t="shared" si="12"/>
        <v>いわがき</v>
      </c>
    </row>
    <row r="144" spans="2:10" ht="12">
      <c r="B144" s="253">
        <v>8241</v>
      </c>
      <c r="C144" s="276" t="s">
        <v>558</v>
      </c>
      <c r="D144" s="269">
        <v>2</v>
      </c>
      <c r="E144" s="269" t="str">
        <f t="shared" si="10"/>
        <v>生鮮</v>
      </c>
      <c r="F144" s="270" t="s">
        <v>1046</v>
      </c>
      <c r="G144" s="271" t="s">
        <v>1047</v>
      </c>
      <c r="H144" s="269">
        <v>5</v>
      </c>
      <c r="I144" s="208" t="str">
        <f t="shared" si="9"/>
        <v>4922682412895</v>
      </c>
      <c r="J144" s="15" t="str">
        <f t="shared" si="12"/>
        <v>いわがきその他</v>
      </c>
    </row>
    <row r="145" spans="2:10" ht="12">
      <c r="B145" s="253">
        <v>8241</v>
      </c>
      <c r="C145" s="276" t="s">
        <v>558</v>
      </c>
      <c r="D145" s="269">
        <v>3</v>
      </c>
      <c r="E145" s="269" t="str">
        <f t="shared" si="10"/>
        <v>冷凍</v>
      </c>
      <c r="F145" s="270" t="s">
        <v>903</v>
      </c>
      <c r="G145" s="271" t="s">
        <v>826</v>
      </c>
      <c r="H145" s="269">
        <v>7</v>
      </c>
      <c r="I145" s="208" t="str">
        <f t="shared" si="9"/>
        <v>4922682413007</v>
      </c>
      <c r="J145" s="15" t="str">
        <f t="shared" si="12"/>
        <v>冷凍いわがき</v>
      </c>
    </row>
    <row r="146" spans="2:10" ht="12">
      <c r="B146" s="253">
        <v>8241</v>
      </c>
      <c r="C146" s="276" t="s">
        <v>558</v>
      </c>
      <c r="D146" s="269">
        <v>3</v>
      </c>
      <c r="E146" s="269" t="str">
        <f t="shared" si="10"/>
        <v>冷凍</v>
      </c>
      <c r="F146" s="270" t="s">
        <v>1046</v>
      </c>
      <c r="G146" s="271" t="s">
        <v>1047</v>
      </c>
      <c r="H146" s="269">
        <v>2</v>
      </c>
      <c r="I146" s="208" t="str">
        <f t="shared" si="9"/>
        <v>4922682413892</v>
      </c>
      <c r="J146" s="15" t="str">
        <f t="shared" si="12"/>
        <v>冷凍いわがきその他</v>
      </c>
    </row>
    <row r="147" spans="2:10" ht="12">
      <c r="B147" s="253">
        <v>8242</v>
      </c>
      <c r="C147" s="276" t="s">
        <v>557</v>
      </c>
      <c r="D147" s="269">
        <v>1</v>
      </c>
      <c r="E147" s="269" t="str">
        <f t="shared" si="10"/>
        <v>活</v>
      </c>
      <c r="F147" s="270" t="s">
        <v>903</v>
      </c>
      <c r="G147" s="271" t="s">
        <v>826</v>
      </c>
      <c r="H147" s="269">
        <v>2</v>
      </c>
      <c r="I147" s="208" t="str">
        <f t="shared" si="9"/>
        <v>4922682421002</v>
      </c>
      <c r="J147" s="15" t="str">
        <f t="shared" si="12"/>
        <v>活かき</v>
      </c>
    </row>
    <row r="148" spans="2:10" ht="12">
      <c r="B148" s="253">
        <v>8242</v>
      </c>
      <c r="C148" s="276" t="s">
        <v>557</v>
      </c>
      <c r="D148" s="269">
        <v>1</v>
      </c>
      <c r="E148" s="269" t="str">
        <f t="shared" si="10"/>
        <v>活</v>
      </c>
      <c r="F148" s="270" t="s">
        <v>1046</v>
      </c>
      <c r="G148" s="271" t="s">
        <v>1047</v>
      </c>
      <c r="H148" s="269">
        <v>7</v>
      </c>
      <c r="I148" s="208" t="str">
        <f t="shared" si="9"/>
        <v>4922682421897</v>
      </c>
      <c r="J148" s="15" t="str">
        <f t="shared" si="12"/>
        <v>活かきその他</v>
      </c>
    </row>
    <row r="149" spans="2:10" ht="12">
      <c r="B149" s="253">
        <v>8242</v>
      </c>
      <c r="C149" s="276" t="s">
        <v>1028</v>
      </c>
      <c r="D149" s="269">
        <v>2</v>
      </c>
      <c r="E149" s="269" t="str">
        <f t="shared" si="10"/>
        <v>生鮮</v>
      </c>
      <c r="F149" s="270" t="s">
        <v>903</v>
      </c>
      <c r="G149" s="271" t="s">
        <v>826</v>
      </c>
      <c r="H149" s="269">
        <v>9</v>
      </c>
      <c r="I149" s="208" t="str">
        <f t="shared" si="9"/>
        <v>4922682422009</v>
      </c>
      <c r="J149" s="15" t="str">
        <f t="shared" si="12"/>
        <v>かき</v>
      </c>
    </row>
    <row r="150" spans="2:10" ht="12">
      <c r="B150" s="253">
        <v>8242</v>
      </c>
      <c r="C150" s="276" t="s">
        <v>557</v>
      </c>
      <c r="D150" s="269">
        <v>2</v>
      </c>
      <c r="E150" s="269" t="str">
        <f t="shared" si="10"/>
        <v>生鮮</v>
      </c>
      <c r="F150" s="270" t="s">
        <v>1046</v>
      </c>
      <c r="G150" s="271" t="s">
        <v>1047</v>
      </c>
      <c r="H150" s="269">
        <v>4</v>
      </c>
      <c r="I150" s="208" t="str">
        <f t="shared" si="9"/>
        <v>4922682422894</v>
      </c>
      <c r="J150" s="15" t="str">
        <f t="shared" si="12"/>
        <v>かきその他</v>
      </c>
    </row>
    <row r="151" spans="2:10" ht="12">
      <c r="B151" s="253">
        <v>8242</v>
      </c>
      <c r="C151" s="276" t="s">
        <v>557</v>
      </c>
      <c r="D151" s="269">
        <v>3</v>
      </c>
      <c r="E151" s="269" t="str">
        <f t="shared" si="10"/>
        <v>冷凍</v>
      </c>
      <c r="F151" s="270" t="s">
        <v>903</v>
      </c>
      <c r="G151" s="271" t="s">
        <v>826</v>
      </c>
      <c r="H151" s="269">
        <v>6</v>
      </c>
      <c r="I151" s="208" t="str">
        <f t="shared" si="9"/>
        <v>4922682423006</v>
      </c>
      <c r="J151" s="15" t="str">
        <f t="shared" si="12"/>
        <v>冷凍かき</v>
      </c>
    </row>
    <row r="152" spans="2:10" ht="12">
      <c r="B152" s="254">
        <v>8242</v>
      </c>
      <c r="C152" s="277" t="s">
        <v>1028</v>
      </c>
      <c r="D152" s="272">
        <v>3</v>
      </c>
      <c r="E152" s="272" t="str">
        <f t="shared" si="10"/>
        <v>冷凍</v>
      </c>
      <c r="F152" s="273" t="s">
        <v>1046</v>
      </c>
      <c r="G152" s="274" t="s">
        <v>1047</v>
      </c>
      <c r="H152" s="272">
        <v>1</v>
      </c>
      <c r="I152" s="209" t="str">
        <f t="shared" si="9"/>
        <v>4922682423891</v>
      </c>
      <c r="J152" s="15" t="str">
        <f t="shared" si="12"/>
        <v>冷凍かきその他</v>
      </c>
    </row>
    <row r="153" spans="1:88" s="149" customFormat="1" ht="12">
      <c r="A153" s="142"/>
      <c r="B153" s="252">
        <v>8280</v>
      </c>
      <c r="C153" s="286" t="s">
        <v>559</v>
      </c>
      <c r="D153" s="265"/>
      <c r="E153" s="265">
        <f t="shared" si="10"/>
      </c>
      <c r="F153" s="266"/>
      <c r="G153" s="267"/>
      <c r="H153" s="265"/>
      <c r="I153" s="268"/>
      <c r="J153" s="207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8"/>
    </row>
    <row r="154" spans="2:88" s="142" customFormat="1" ht="12">
      <c r="B154" s="338">
        <v>8281</v>
      </c>
      <c r="C154" s="34" t="s">
        <v>559</v>
      </c>
      <c r="D154" s="285">
        <v>2</v>
      </c>
      <c r="E154" s="269" t="str">
        <f t="shared" si="10"/>
        <v>生鮮</v>
      </c>
      <c r="F154" s="270" t="s">
        <v>639</v>
      </c>
      <c r="G154" s="271" t="s">
        <v>826</v>
      </c>
      <c r="H154" s="285">
        <v>8</v>
      </c>
      <c r="I154" s="208" t="str">
        <f t="shared" si="9"/>
        <v>4922682812008</v>
      </c>
      <c r="J154" s="15" t="str">
        <f>CONCATENATE(IF(D154=2,"",E154),C154,IF(F154="00",,G154))</f>
        <v>まてがい</v>
      </c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</row>
    <row r="155" spans="2:88" s="142" customFormat="1" ht="12">
      <c r="B155" s="338">
        <v>8281</v>
      </c>
      <c r="C155" s="34" t="s">
        <v>559</v>
      </c>
      <c r="D155" s="285">
        <v>2</v>
      </c>
      <c r="E155" s="269" t="str">
        <f aca="true" t="shared" si="13" ref="E155:E184">IF(D155=1,"活",IF(D155=2,"生鮮",IF(D155=3,"冷凍",IF(D155=4,"解凍",""))))</f>
        <v>生鮮</v>
      </c>
      <c r="F155" s="270" t="s">
        <v>1046</v>
      </c>
      <c r="G155" s="271" t="s">
        <v>1047</v>
      </c>
      <c r="H155" s="285">
        <v>3</v>
      </c>
      <c r="I155" s="208" t="str">
        <f t="shared" si="9"/>
        <v>4922682812893</v>
      </c>
      <c r="J155" s="15" t="str">
        <f>CONCATENATE(IF(D155=2,"",E155),C155,IF(F155="00",,G155))</f>
        <v>まてがいその他</v>
      </c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</row>
    <row r="156" spans="2:88" s="142" customFormat="1" ht="12">
      <c r="B156" s="338">
        <v>8282</v>
      </c>
      <c r="C156" s="34" t="s">
        <v>560</v>
      </c>
      <c r="D156" s="285">
        <v>2</v>
      </c>
      <c r="E156" s="269" t="str">
        <f t="shared" si="13"/>
        <v>生鮮</v>
      </c>
      <c r="F156" s="270" t="s">
        <v>639</v>
      </c>
      <c r="G156" s="271" t="s">
        <v>826</v>
      </c>
      <c r="H156" s="285">
        <v>7</v>
      </c>
      <c r="I156" s="208" t="str">
        <f t="shared" si="9"/>
        <v>4922682822007</v>
      </c>
      <c r="J156" s="15" t="str">
        <f>CONCATENATE(IF(D156=2,"",E156),C156,IF(F156="00",,G156))</f>
        <v>あげまき</v>
      </c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3"/>
      <c r="CG156" s="143"/>
      <c r="CH156" s="143"/>
      <c r="CI156" s="143"/>
      <c r="CJ156" s="143"/>
    </row>
    <row r="157" spans="2:88" s="142" customFormat="1" ht="12">
      <c r="B157" s="339">
        <v>8282</v>
      </c>
      <c r="C157" s="36" t="s">
        <v>560</v>
      </c>
      <c r="D157" s="343">
        <v>2</v>
      </c>
      <c r="E157" s="272" t="str">
        <f t="shared" si="13"/>
        <v>生鮮</v>
      </c>
      <c r="F157" s="273" t="s">
        <v>1046</v>
      </c>
      <c r="G157" s="274" t="s">
        <v>1047</v>
      </c>
      <c r="H157" s="343">
        <v>2</v>
      </c>
      <c r="I157" s="209" t="str">
        <f t="shared" si="9"/>
        <v>4922682822892</v>
      </c>
      <c r="J157" s="15" t="str">
        <f>CONCATENATE(IF(D157=2,"",E157),C157,IF(F157="00",,G157))</f>
        <v>あげまきその他</v>
      </c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</row>
    <row r="158" spans="1:88" s="149" customFormat="1" ht="12">
      <c r="A158" s="142"/>
      <c r="B158" s="252">
        <v>8320</v>
      </c>
      <c r="C158" s="286" t="s">
        <v>561</v>
      </c>
      <c r="D158" s="265"/>
      <c r="E158" s="265">
        <f t="shared" si="13"/>
      </c>
      <c r="F158" s="266"/>
      <c r="G158" s="267"/>
      <c r="H158" s="265"/>
      <c r="I158" s="268"/>
      <c r="J158" s="207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  <c r="CJ158" s="148"/>
    </row>
    <row r="159" spans="2:10" ht="12">
      <c r="B159" s="253">
        <v>8321</v>
      </c>
      <c r="C159" s="276" t="s">
        <v>562</v>
      </c>
      <c r="D159" s="269">
        <v>1</v>
      </c>
      <c r="E159" s="269" t="str">
        <f t="shared" si="13"/>
        <v>活</v>
      </c>
      <c r="F159" s="270" t="s">
        <v>903</v>
      </c>
      <c r="G159" s="271" t="s">
        <v>826</v>
      </c>
      <c r="H159" s="269">
        <v>8</v>
      </c>
      <c r="I159" s="208" t="str">
        <f t="shared" si="9"/>
        <v>4922683211008</v>
      </c>
      <c r="J159" s="15" t="str">
        <f>CONCATENATE(IF(D159=2,"",E159),C159,IF(F159="00",,G159))</f>
        <v>活ほっきがい</v>
      </c>
    </row>
    <row r="160" spans="2:10" ht="12">
      <c r="B160" s="253">
        <v>8321</v>
      </c>
      <c r="C160" s="276" t="s">
        <v>562</v>
      </c>
      <c r="D160" s="269">
        <v>1</v>
      </c>
      <c r="E160" s="269" t="str">
        <f t="shared" si="13"/>
        <v>活</v>
      </c>
      <c r="F160" s="270" t="s">
        <v>1046</v>
      </c>
      <c r="G160" s="271" t="s">
        <v>1047</v>
      </c>
      <c r="H160" s="269">
        <v>3</v>
      </c>
      <c r="I160" s="208" t="str">
        <f t="shared" si="9"/>
        <v>4922683211893</v>
      </c>
      <c r="J160" s="15" t="str">
        <f aca="true" t="shared" si="14" ref="J160:J176">CONCATENATE(IF(D160=2,"",E160),C160,IF(F160="00",,G160))</f>
        <v>活ほっきがいその他</v>
      </c>
    </row>
    <row r="161" spans="2:10" ht="12">
      <c r="B161" s="253">
        <v>8321</v>
      </c>
      <c r="C161" s="276" t="s">
        <v>562</v>
      </c>
      <c r="D161" s="269">
        <v>2</v>
      </c>
      <c r="E161" s="269" t="str">
        <f t="shared" si="13"/>
        <v>生鮮</v>
      </c>
      <c r="F161" s="270" t="s">
        <v>903</v>
      </c>
      <c r="G161" s="271" t="s">
        <v>826</v>
      </c>
      <c r="H161" s="269">
        <v>5</v>
      </c>
      <c r="I161" s="208" t="str">
        <f t="shared" si="9"/>
        <v>4922683212005</v>
      </c>
      <c r="J161" s="15" t="str">
        <f t="shared" si="14"/>
        <v>ほっきがい</v>
      </c>
    </row>
    <row r="162" spans="2:10" ht="12">
      <c r="B162" s="253">
        <v>8321</v>
      </c>
      <c r="C162" s="276" t="s">
        <v>562</v>
      </c>
      <c r="D162" s="269">
        <v>2</v>
      </c>
      <c r="E162" s="269" t="str">
        <f t="shared" si="13"/>
        <v>生鮮</v>
      </c>
      <c r="F162" s="270" t="s">
        <v>1046</v>
      </c>
      <c r="G162" s="271" t="s">
        <v>1047</v>
      </c>
      <c r="H162" s="269">
        <v>0</v>
      </c>
      <c r="I162" s="208" t="str">
        <f t="shared" si="9"/>
        <v>4922683212890</v>
      </c>
      <c r="J162" s="15" t="str">
        <f t="shared" si="14"/>
        <v>ほっきがいその他</v>
      </c>
    </row>
    <row r="163" spans="2:10" ht="12">
      <c r="B163" s="253">
        <v>8321</v>
      </c>
      <c r="C163" s="276" t="s">
        <v>562</v>
      </c>
      <c r="D163" s="269">
        <v>3</v>
      </c>
      <c r="E163" s="269" t="str">
        <f t="shared" si="13"/>
        <v>冷凍</v>
      </c>
      <c r="F163" s="270" t="s">
        <v>903</v>
      </c>
      <c r="G163" s="271" t="s">
        <v>826</v>
      </c>
      <c r="H163" s="269">
        <v>2</v>
      </c>
      <c r="I163" s="208" t="str">
        <f t="shared" si="9"/>
        <v>4922683213002</v>
      </c>
      <c r="J163" s="15" t="str">
        <f t="shared" si="14"/>
        <v>冷凍ほっきがい</v>
      </c>
    </row>
    <row r="164" spans="2:10" ht="12">
      <c r="B164" s="253">
        <v>8321</v>
      </c>
      <c r="C164" s="276" t="s">
        <v>562</v>
      </c>
      <c r="D164" s="269">
        <v>3</v>
      </c>
      <c r="E164" s="269" t="str">
        <f t="shared" si="13"/>
        <v>冷凍</v>
      </c>
      <c r="F164" s="270" t="s">
        <v>1046</v>
      </c>
      <c r="G164" s="271" t="s">
        <v>1047</v>
      </c>
      <c r="H164" s="269">
        <v>7</v>
      </c>
      <c r="I164" s="208" t="str">
        <f t="shared" si="9"/>
        <v>4922683213897</v>
      </c>
      <c r="J164" s="15" t="str">
        <f t="shared" si="14"/>
        <v>冷凍ほっきがいその他</v>
      </c>
    </row>
    <row r="165" spans="2:10" ht="12">
      <c r="B165" s="253">
        <v>8322</v>
      </c>
      <c r="C165" s="276" t="s">
        <v>563</v>
      </c>
      <c r="D165" s="269">
        <v>1</v>
      </c>
      <c r="E165" s="269" t="str">
        <f t="shared" si="13"/>
        <v>活</v>
      </c>
      <c r="F165" s="270" t="s">
        <v>903</v>
      </c>
      <c r="G165" s="271" t="s">
        <v>826</v>
      </c>
      <c r="H165" s="269">
        <v>7</v>
      </c>
      <c r="I165" s="208" t="str">
        <f t="shared" si="9"/>
        <v>4922683221007</v>
      </c>
      <c r="J165" s="15" t="str">
        <f t="shared" si="14"/>
        <v>活みるがい</v>
      </c>
    </row>
    <row r="166" spans="2:10" ht="12">
      <c r="B166" s="253">
        <v>8322</v>
      </c>
      <c r="C166" s="276" t="s">
        <v>563</v>
      </c>
      <c r="D166" s="269">
        <v>1</v>
      </c>
      <c r="E166" s="269" t="str">
        <f t="shared" si="13"/>
        <v>活</v>
      </c>
      <c r="F166" s="270" t="s">
        <v>1046</v>
      </c>
      <c r="G166" s="271" t="s">
        <v>1047</v>
      </c>
      <c r="H166" s="269">
        <v>2</v>
      </c>
      <c r="I166" s="208" t="str">
        <f t="shared" si="9"/>
        <v>4922683221892</v>
      </c>
      <c r="J166" s="15" t="str">
        <f t="shared" si="14"/>
        <v>活みるがいその他</v>
      </c>
    </row>
    <row r="167" spans="2:10" ht="12">
      <c r="B167" s="253">
        <v>8322</v>
      </c>
      <c r="C167" s="276" t="s">
        <v>563</v>
      </c>
      <c r="D167" s="269">
        <v>2</v>
      </c>
      <c r="E167" s="269" t="str">
        <f t="shared" si="13"/>
        <v>生鮮</v>
      </c>
      <c r="F167" s="270" t="s">
        <v>903</v>
      </c>
      <c r="G167" s="271" t="s">
        <v>826</v>
      </c>
      <c r="H167" s="269">
        <v>4</v>
      </c>
      <c r="I167" s="208" t="str">
        <f t="shared" si="9"/>
        <v>4922683222004</v>
      </c>
      <c r="J167" s="15" t="str">
        <f t="shared" si="14"/>
        <v>みるがい</v>
      </c>
    </row>
    <row r="168" spans="2:10" ht="12">
      <c r="B168" s="253">
        <v>8322</v>
      </c>
      <c r="C168" s="276" t="s">
        <v>563</v>
      </c>
      <c r="D168" s="269">
        <v>2</v>
      </c>
      <c r="E168" s="269" t="str">
        <f t="shared" si="13"/>
        <v>生鮮</v>
      </c>
      <c r="F168" s="270" t="s">
        <v>1046</v>
      </c>
      <c r="G168" s="271" t="s">
        <v>1047</v>
      </c>
      <c r="H168" s="269">
        <v>9</v>
      </c>
      <c r="I168" s="208" t="str">
        <f t="shared" si="9"/>
        <v>4922683222899</v>
      </c>
      <c r="J168" s="15" t="str">
        <f t="shared" si="14"/>
        <v>みるがいその他</v>
      </c>
    </row>
    <row r="169" spans="2:10" ht="12">
      <c r="B169" s="253">
        <v>8322</v>
      </c>
      <c r="C169" s="276" t="s">
        <v>563</v>
      </c>
      <c r="D169" s="269">
        <v>3</v>
      </c>
      <c r="E169" s="269" t="str">
        <f t="shared" si="13"/>
        <v>冷凍</v>
      </c>
      <c r="F169" s="270" t="s">
        <v>903</v>
      </c>
      <c r="G169" s="271" t="s">
        <v>826</v>
      </c>
      <c r="H169" s="269">
        <v>1</v>
      </c>
      <c r="I169" s="208" t="str">
        <f t="shared" si="9"/>
        <v>4922683223001</v>
      </c>
      <c r="J169" s="15" t="str">
        <f t="shared" si="14"/>
        <v>冷凍みるがい</v>
      </c>
    </row>
    <row r="170" spans="2:10" ht="12">
      <c r="B170" s="253">
        <v>8322</v>
      </c>
      <c r="C170" s="276" t="s">
        <v>563</v>
      </c>
      <c r="D170" s="269">
        <v>3</v>
      </c>
      <c r="E170" s="269" t="str">
        <f t="shared" si="13"/>
        <v>冷凍</v>
      </c>
      <c r="F170" s="270" t="s">
        <v>1046</v>
      </c>
      <c r="G170" s="271" t="s">
        <v>1047</v>
      </c>
      <c r="H170" s="269">
        <v>6</v>
      </c>
      <c r="I170" s="208" t="str">
        <f t="shared" si="9"/>
        <v>4922683223896</v>
      </c>
      <c r="J170" s="15" t="str">
        <f t="shared" si="14"/>
        <v>冷凍みるがいその他</v>
      </c>
    </row>
    <row r="171" spans="2:10" ht="12">
      <c r="B171" s="253">
        <v>8323</v>
      </c>
      <c r="C171" s="276" t="s">
        <v>564</v>
      </c>
      <c r="D171" s="269">
        <v>1</v>
      </c>
      <c r="E171" s="269" t="str">
        <f t="shared" si="13"/>
        <v>活</v>
      </c>
      <c r="F171" s="270" t="s">
        <v>903</v>
      </c>
      <c r="G171" s="271" t="s">
        <v>826</v>
      </c>
      <c r="H171" s="269">
        <v>6</v>
      </c>
      <c r="I171" s="208" t="str">
        <f t="shared" si="9"/>
        <v>4922683231006</v>
      </c>
      <c r="J171" s="15" t="str">
        <f t="shared" si="14"/>
        <v>活あおやぎ</v>
      </c>
    </row>
    <row r="172" spans="2:10" ht="12">
      <c r="B172" s="253">
        <v>8323</v>
      </c>
      <c r="C172" s="276" t="s">
        <v>564</v>
      </c>
      <c r="D172" s="269">
        <v>1</v>
      </c>
      <c r="E172" s="269" t="str">
        <f t="shared" si="13"/>
        <v>活</v>
      </c>
      <c r="F172" s="270" t="s">
        <v>1046</v>
      </c>
      <c r="G172" s="271" t="s">
        <v>1047</v>
      </c>
      <c r="H172" s="269">
        <v>1</v>
      </c>
      <c r="I172" s="208" t="str">
        <f t="shared" si="9"/>
        <v>4922683231891</v>
      </c>
      <c r="J172" s="15" t="str">
        <f t="shared" si="14"/>
        <v>活あおやぎその他</v>
      </c>
    </row>
    <row r="173" spans="2:10" ht="12">
      <c r="B173" s="253">
        <v>8323</v>
      </c>
      <c r="C173" s="276" t="s">
        <v>564</v>
      </c>
      <c r="D173" s="269">
        <v>2</v>
      </c>
      <c r="E173" s="269" t="str">
        <f t="shared" si="13"/>
        <v>生鮮</v>
      </c>
      <c r="F173" s="270" t="s">
        <v>903</v>
      </c>
      <c r="G173" s="271" t="s">
        <v>826</v>
      </c>
      <c r="H173" s="269">
        <v>3</v>
      </c>
      <c r="I173" s="208" t="str">
        <f t="shared" si="9"/>
        <v>4922683232003</v>
      </c>
      <c r="J173" s="15" t="str">
        <f t="shared" si="14"/>
        <v>あおやぎ</v>
      </c>
    </row>
    <row r="174" spans="2:10" ht="12">
      <c r="B174" s="253">
        <v>8323</v>
      </c>
      <c r="C174" s="276" t="s">
        <v>564</v>
      </c>
      <c r="D174" s="269">
        <v>2</v>
      </c>
      <c r="E174" s="269" t="str">
        <f t="shared" si="13"/>
        <v>生鮮</v>
      </c>
      <c r="F174" s="270" t="s">
        <v>1046</v>
      </c>
      <c r="G174" s="271" t="s">
        <v>1047</v>
      </c>
      <c r="H174" s="269">
        <v>8</v>
      </c>
      <c r="I174" s="208" t="str">
        <f t="shared" si="9"/>
        <v>4922683232898</v>
      </c>
      <c r="J174" s="15" t="str">
        <f t="shared" si="14"/>
        <v>あおやぎその他</v>
      </c>
    </row>
    <row r="175" spans="2:10" ht="12">
      <c r="B175" s="338">
        <v>8324</v>
      </c>
      <c r="C175" s="34" t="s">
        <v>565</v>
      </c>
      <c r="D175" s="269">
        <v>2</v>
      </c>
      <c r="E175" s="269" t="str">
        <f t="shared" si="13"/>
        <v>生鮮</v>
      </c>
      <c r="F175" s="270" t="s">
        <v>639</v>
      </c>
      <c r="G175" s="271" t="s">
        <v>826</v>
      </c>
      <c r="H175" s="269">
        <v>2</v>
      </c>
      <c r="I175" s="208" t="str">
        <f t="shared" si="9"/>
        <v>4922683242002</v>
      </c>
      <c r="J175" s="15" t="str">
        <f t="shared" si="14"/>
        <v>みぞがい</v>
      </c>
    </row>
    <row r="176" spans="2:10" ht="12">
      <c r="B176" s="339">
        <v>8324</v>
      </c>
      <c r="C176" s="36" t="s">
        <v>565</v>
      </c>
      <c r="D176" s="272">
        <v>2</v>
      </c>
      <c r="E176" s="272" t="str">
        <f t="shared" si="13"/>
        <v>生鮮</v>
      </c>
      <c r="F176" s="273" t="s">
        <v>1046</v>
      </c>
      <c r="G176" s="274" t="s">
        <v>1047</v>
      </c>
      <c r="H176" s="272">
        <v>7</v>
      </c>
      <c r="I176" s="209" t="str">
        <f t="shared" si="9"/>
        <v>4922683242897</v>
      </c>
      <c r="J176" s="15" t="str">
        <f t="shared" si="14"/>
        <v>みぞがいその他</v>
      </c>
    </row>
    <row r="177" spans="1:88" s="149" customFormat="1" ht="12">
      <c r="A177" s="142"/>
      <c r="B177" s="252">
        <v>8360</v>
      </c>
      <c r="C177" s="286" t="s">
        <v>566</v>
      </c>
      <c r="D177" s="265"/>
      <c r="E177" s="265">
        <f t="shared" si="13"/>
      </c>
      <c r="F177" s="266"/>
      <c r="G177" s="267"/>
      <c r="H177" s="265"/>
      <c r="I177" s="268"/>
      <c r="J177" s="207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8"/>
      <c r="CI177" s="148"/>
      <c r="CJ177" s="148"/>
    </row>
    <row r="178" spans="2:10" ht="12">
      <c r="B178" s="253">
        <v>8361</v>
      </c>
      <c r="C178" s="276" t="s">
        <v>567</v>
      </c>
      <c r="D178" s="269">
        <v>1</v>
      </c>
      <c r="E178" s="269" t="str">
        <f t="shared" si="13"/>
        <v>活</v>
      </c>
      <c r="F178" s="270" t="s">
        <v>903</v>
      </c>
      <c r="G178" s="271" t="s">
        <v>826</v>
      </c>
      <c r="H178" s="269">
        <v>6</v>
      </c>
      <c r="I178" s="208" t="str">
        <f t="shared" si="9"/>
        <v>4922683611006</v>
      </c>
      <c r="J178" s="15" t="str">
        <f>CONCATENATE(IF(D178=2,"",E178),C178,IF(F178="00",,G178))</f>
        <v>活あさり</v>
      </c>
    </row>
    <row r="179" spans="2:10" ht="12">
      <c r="B179" s="253">
        <v>8361</v>
      </c>
      <c r="C179" s="276" t="s">
        <v>567</v>
      </c>
      <c r="D179" s="269">
        <v>1</v>
      </c>
      <c r="E179" s="269" t="str">
        <f t="shared" si="13"/>
        <v>活</v>
      </c>
      <c r="F179" s="270" t="s">
        <v>1046</v>
      </c>
      <c r="G179" s="271" t="s">
        <v>1047</v>
      </c>
      <c r="H179" s="269">
        <v>1</v>
      </c>
      <c r="I179" s="208" t="str">
        <f t="shared" si="9"/>
        <v>4922683611891</v>
      </c>
      <c r="J179" s="15" t="str">
        <f aca="true" t="shared" si="15" ref="J179:J201">CONCATENATE(IF(D179=2,"",E179),C179,IF(F179="00",,G179))</f>
        <v>活あさりその他</v>
      </c>
    </row>
    <row r="180" spans="2:10" ht="12">
      <c r="B180" s="253">
        <v>8361</v>
      </c>
      <c r="C180" s="276" t="s">
        <v>567</v>
      </c>
      <c r="D180" s="269">
        <v>2</v>
      </c>
      <c r="E180" s="269" t="str">
        <f t="shared" si="13"/>
        <v>生鮮</v>
      </c>
      <c r="F180" s="270" t="s">
        <v>903</v>
      </c>
      <c r="G180" s="271" t="s">
        <v>826</v>
      </c>
      <c r="H180" s="269">
        <v>3</v>
      </c>
      <c r="I180" s="208" t="str">
        <f t="shared" si="9"/>
        <v>4922683612003</v>
      </c>
      <c r="J180" s="15" t="str">
        <f t="shared" si="15"/>
        <v>あさり</v>
      </c>
    </row>
    <row r="181" spans="2:10" ht="12">
      <c r="B181" s="253">
        <v>8361</v>
      </c>
      <c r="C181" s="276" t="s">
        <v>567</v>
      </c>
      <c r="D181" s="269">
        <v>2</v>
      </c>
      <c r="E181" s="269" t="str">
        <f t="shared" si="13"/>
        <v>生鮮</v>
      </c>
      <c r="F181" s="270" t="s">
        <v>1046</v>
      </c>
      <c r="G181" s="271" t="s">
        <v>1047</v>
      </c>
      <c r="H181" s="269">
        <v>8</v>
      </c>
      <c r="I181" s="208" t="str">
        <f t="shared" si="9"/>
        <v>4922683612898</v>
      </c>
      <c r="J181" s="15" t="str">
        <f t="shared" si="15"/>
        <v>あさりその他</v>
      </c>
    </row>
    <row r="182" spans="2:10" ht="12">
      <c r="B182" s="253">
        <v>8361</v>
      </c>
      <c r="C182" s="276" t="s">
        <v>567</v>
      </c>
      <c r="D182" s="269">
        <v>3</v>
      </c>
      <c r="E182" s="269" t="str">
        <f t="shared" si="13"/>
        <v>冷凍</v>
      </c>
      <c r="F182" s="270" t="s">
        <v>903</v>
      </c>
      <c r="G182" s="271" t="s">
        <v>826</v>
      </c>
      <c r="H182" s="269">
        <v>0</v>
      </c>
      <c r="I182" s="208" t="str">
        <f t="shared" si="9"/>
        <v>4922683613000</v>
      </c>
      <c r="J182" s="15" t="str">
        <f t="shared" si="15"/>
        <v>冷凍あさり</v>
      </c>
    </row>
    <row r="183" spans="2:10" ht="12.75" customHeight="1">
      <c r="B183" s="253">
        <v>8361</v>
      </c>
      <c r="C183" s="276" t="s">
        <v>567</v>
      </c>
      <c r="D183" s="269">
        <v>3</v>
      </c>
      <c r="E183" s="269" t="str">
        <f t="shared" si="13"/>
        <v>冷凍</v>
      </c>
      <c r="F183" s="270" t="s">
        <v>1046</v>
      </c>
      <c r="G183" s="271" t="s">
        <v>1047</v>
      </c>
      <c r="H183" s="269">
        <v>5</v>
      </c>
      <c r="I183" s="208" t="str">
        <f t="shared" si="9"/>
        <v>4922683613895</v>
      </c>
      <c r="J183" s="15" t="str">
        <f t="shared" si="15"/>
        <v>冷凍あさりその他</v>
      </c>
    </row>
    <row r="184" spans="2:10" ht="12">
      <c r="B184" s="253">
        <v>8362</v>
      </c>
      <c r="C184" s="276" t="s">
        <v>568</v>
      </c>
      <c r="D184" s="269">
        <v>1</v>
      </c>
      <c r="E184" s="269" t="str">
        <f t="shared" si="13"/>
        <v>活</v>
      </c>
      <c r="F184" s="270" t="s">
        <v>903</v>
      </c>
      <c r="G184" s="271" t="s">
        <v>826</v>
      </c>
      <c r="H184" s="269">
        <v>5</v>
      </c>
      <c r="I184" s="208" t="str">
        <f aca="true" t="shared" si="16" ref="I184:I231">CONCATENATE(49226,B184,D184,F184,H184)</f>
        <v>4922683621005</v>
      </c>
      <c r="J184" s="15" t="str">
        <f t="shared" si="15"/>
        <v>活はまぐり</v>
      </c>
    </row>
    <row r="185" spans="2:10" ht="12">
      <c r="B185" s="253">
        <v>8362</v>
      </c>
      <c r="C185" s="276" t="s">
        <v>568</v>
      </c>
      <c r="D185" s="269">
        <v>1</v>
      </c>
      <c r="E185" s="269" t="str">
        <f aca="true" t="shared" si="17" ref="E185:E214">IF(D185=1,"活",IF(D185=2,"生鮮",IF(D185=3,"冷凍",IF(D185=4,"解凍",""))))</f>
        <v>活</v>
      </c>
      <c r="F185" s="270" t="s">
        <v>1046</v>
      </c>
      <c r="G185" s="271" t="s">
        <v>1047</v>
      </c>
      <c r="H185" s="269">
        <v>0</v>
      </c>
      <c r="I185" s="208" t="str">
        <f t="shared" si="16"/>
        <v>4922683621890</v>
      </c>
      <c r="J185" s="15" t="str">
        <f t="shared" si="15"/>
        <v>活はまぐりその他</v>
      </c>
    </row>
    <row r="186" spans="2:10" ht="12">
      <c r="B186" s="253">
        <v>8362</v>
      </c>
      <c r="C186" s="276" t="s">
        <v>568</v>
      </c>
      <c r="D186" s="269">
        <v>2</v>
      </c>
      <c r="E186" s="269" t="str">
        <f t="shared" si="17"/>
        <v>生鮮</v>
      </c>
      <c r="F186" s="270" t="s">
        <v>903</v>
      </c>
      <c r="G186" s="271" t="s">
        <v>826</v>
      </c>
      <c r="H186" s="269">
        <v>2</v>
      </c>
      <c r="I186" s="208" t="str">
        <f t="shared" si="16"/>
        <v>4922683622002</v>
      </c>
      <c r="J186" s="15" t="str">
        <f t="shared" si="15"/>
        <v>はまぐり</v>
      </c>
    </row>
    <row r="187" spans="2:10" ht="12">
      <c r="B187" s="253">
        <v>8362</v>
      </c>
      <c r="C187" s="276" t="s">
        <v>568</v>
      </c>
      <c r="D187" s="269">
        <v>2</v>
      </c>
      <c r="E187" s="269" t="str">
        <f t="shared" si="17"/>
        <v>生鮮</v>
      </c>
      <c r="F187" s="270" t="s">
        <v>1046</v>
      </c>
      <c r="G187" s="271" t="s">
        <v>1047</v>
      </c>
      <c r="H187" s="269">
        <v>7</v>
      </c>
      <c r="I187" s="208" t="str">
        <f t="shared" si="16"/>
        <v>4922683622897</v>
      </c>
      <c r="J187" s="15" t="str">
        <f t="shared" si="15"/>
        <v>はまぐりその他</v>
      </c>
    </row>
    <row r="188" spans="2:10" ht="12">
      <c r="B188" s="253">
        <v>8362</v>
      </c>
      <c r="C188" s="276" t="s">
        <v>568</v>
      </c>
      <c r="D188" s="269">
        <v>3</v>
      </c>
      <c r="E188" s="269" t="str">
        <f t="shared" si="17"/>
        <v>冷凍</v>
      </c>
      <c r="F188" s="270" t="s">
        <v>903</v>
      </c>
      <c r="G188" s="271" t="s">
        <v>826</v>
      </c>
      <c r="H188" s="269">
        <v>9</v>
      </c>
      <c r="I188" s="208" t="str">
        <f t="shared" si="16"/>
        <v>4922683623009</v>
      </c>
      <c r="J188" s="15" t="str">
        <f t="shared" si="15"/>
        <v>冷凍はまぐり</v>
      </c>
    </row>
    <row r="189" spans="2:10" ht="12">
      <c r="B189" s="253">
        <v>8362</v>
      </c>
      <c r="C189" s="276" t="s">
        <v>568</v>
      </c>
      <c r="D189" s="269">
        <v>3</v>
      </c>
      <c r="E189" s="269" t="str">
        <f t="shared" si="17"/>
        <v>冷凍</v>
      </c>
      <c r="F189" s="270" t="s">
        <v>1046</v>
      </c>
      <c r="G189" s="271" t="s">
        <v>1047</v>
      </c>
      <c r="H189" s="269">
        <v>4</v>
      </c>
      <c r="I189" s="208" t="str">
        <f t="shared" si="16"/>
        <v>4922683623894</v>
      </c>
      <c r="J189" s="15" t="str">
        <f t="shared" si="15"/>
        <v>冷凍はまぐりその他</v>
      </c>
    </row>
    <row r="190" spans="2:10" ht="12">
      <c r="B190" s="338">
        <v>8363</v>
      </c>
      <c r="C190" s="34" t="s">
        <v>569</v>
      </c>
      <c r="D190" s="269">
        <v>2</v>
      </c>
      <c r="E190" s="269" t="str">
        <f t="shared" si="17"/>
        <v>生鮮</v>
      </c>
      <c r="F190" s="270" t="s">
        <v>639</v>
      </c>
      <c r="G190" s="271" t="s">
        <v>826</v>
      </c>
      <c r="H190" s="269">
        <v>1</v>
      </c>
      <c r="I190" s="208" t="str">
        <f t="shared" si="16"/>
        <v>4922683632001</v>
      </c>
      <c r="J190" s="15" t="str">
        <f t="shared" si="15"/>
        <v>あけがい</v>
      </c>
    </row>
    <row r="191" spans="2:10" ht="12">
      <c r="B191" s="338">
        <v>8363</v>
      </c>
      <c r="C191" s="34" t="s">
        <v>569</v>
      </c>
      <c r="D191" s="269">
        <v>2</v>
      </c>
      <c r="E191" s="269" t="str">
        <f t="shared" si="17"/>
        <v>生鮮</v>
      </c>
      <c r="F191" s="270" t="s">
        <v>1052</v>
      </c>
      <c r="G191" s="271" t="s">
        <v>1047</v>
      </c>
      <c r="H191" s="269">
        <v>6</v>
      </c>
      <c r="I191" s="208" t="str">
        <f t="shared" si="16"/>
        <v>4922683632896</v>
      </c>
      <c r="J191" s="15" t="str">
        <f t="shared" si="15"/>
        <v>あけがいその他</v>
      </c>
    </row>
    <row r="192" spans="2:10" ht="12">
      <c r="B192" s="338">
        <v>8364</v>
      </c>
      <c r="C192" s="34" t="s">
        <v>570</v>
      </c>
      <c r="D192" s="269">
        <v>2</v>
      </c>
      <c r="E192" s="269" t="str">
        <f t="shared" si="17"/>
        <v>生鮮</v>
      </c>
      <c r="F192" s="270" t="s">
        <v>639</v>
      </c>
      <c r="G192" s="271" t="s">
        <v>826</v>
      </c>
      <c r="H192" s="269">
        <v>0</v>
      </c>
      <c r="I192" s="208" t="str">
        <f t="shared" si="16"/>
        <v>4922683642000</v>
      </c>
      <c r="J192" s="15" t="str">
        <f t="shared" si="15"/>
        <v>ビノスガイ</v>
      </c>
    </row>
    <row r="193" spans="2:10" ht="12">
      <c r="B193" s="338">
        <v>8364</v>
      </c>
      <c r="C193" s="34" t="s">
        <v>570</v>
      </c>
      <c r="D193" s="269">
        <v>2</v>
      </c>
      <c r="E193" s="269" t="str">
        <f t="shared" si="17"/>
        <v>生鮮</v>
      </c>
      <c r="F193" s="270" t="s">
        <v>1046</v>
      </c>
      <c r="G193" s="271" t="s">
        <v>1047</v>
      </c>
      <c r="H193" s="269">
        <v>5</v>
      </c>
      <c r="I193" s="208" t="str">
        <f t="shared" si="16"/>
        <v>4922683642895</v>
      </c>
      <c r="J193" s="15" t="str">
        <f t="shared" si="15"/>
        <v>ビノスガイその他</v>
      </c>
    </row>
    <row r="194" spans="2:10" ht="12">
      <c r="B194" s="253">
        <v>8365</v>
      </c>
      <c r="C194" s="276" t="s">
        <v>571</v>
      </c>
      <c r="D194" s="269">
        <v>1</v>
      </c>
      <c r="E194" s="269" t="str">
        <f t="shared" si="17"/>
        <v>活</v>
      </c>
      <c r="F194" s="270" t="s">
        <v>903</v>
      </c>
      <c r="G194" s="271" t="s">
        <v>826</v>
      </c>
      <c r="H194" s="269">
        <v>2</v>
      </c>
      <c r="I194" s="208" t="str">
        <f t="shared" si="16"/>
        <v>4922683651002</v>
      </c>
      <c r="J194" s="15" t="str">
        <f t="shared" si="15"/>
        <v>活おおあさり</v>
      </c>
    </row>
    <row r="195" spans="2:10" ht="12">
      <c r="B195" s="253">
        <v>8365</v>
      </c>
      <c r="C195" s="276" t="s">
        <v>571</v>
      </c>
      <c r="D195" s="269">
        <v>1</v>
      </c>
      <c r="E195" s="269" t="str">
        <f t="shared" si="17"/>
        <v>活</v>
      </c>
      <c r="F195" s="270" t="s">
        <v>1046</v>
      </c>
      <c r="G195" s="271" t="s">
        <v>1047</v>
      </c>
      <c r="H195" s="269">
        <v>7</v>
      </c>
      <c r="I195" s="208" t="str">
        <f t="shared" si="16"/>
        <v>4922683651897</v>
      </c>
      <c r="J195" s="15" t="str">
        <f t="shared" si="15"/>
        <v>活おおあさりその他</v>
      </c>
    </row>
    <row r="196" spans="2:10" ht="12">
      <c r="B196" s="253">
        <v>8365</v>
      </c>
      <c r="C196" s="276" t="s">
        <v>571</v>
      </c>
      <c r="D196" s="269">
        <v>2</v>
      </c>
      <c r="E196" s="269" t="str">
        <f t="shared" si="17"/>
        <v>生鮮</v>
      </c>
      <c r="F196" s="270" t="s">
        <v>903</v>
      </c>
      <c r="G196" s="271" t="s">
        <v>826</v>
      </c>
      <c r="H196" s="269">
        <v>9</v>
      </c>
      <c r="I196" s="208" t="str">
        <f t="shared" si="16"/>
        <v>4922683652009</v>
      </c>
      <c r="J196" s="15" t="str">
        <f t="shared" si="15"/>
        <v>おおあさり</v>
      </c>
    </row>
    <row r="197" spans="2:10" ht="12">
      <c r="B197" s="253">
        <v>8365</v>
      </c>
      <c r="C197" s="276" t="s">
        <v>571</v>
      </c>
      <c r="D197" s="269">
        <v>2</v>
      </c>
      <c r="E197" s="269" t="str">
        <f t="shared" si="17"/>
        <v>生鮮</v>
      </c>
      <c r="F197" s="270" t="s">
        <v>1046</v>
      </c>
      <c r="G197" s="271" t="s">
        <v>1047</v>
      </c>
      <c r="H197" s="269">
        <v>4</v>
      </c>
      <c r="I197" s="208" t="str">
        <f t="shared" si="16"/>
        <v>4922683652894</v>
      </c>
      <c r="J197" s="15" t="str">
        <f t="shared" si="15"/>
        <v>おおあさりその他</v>
      </c>
    </row>
    <row r="198" spans="2:10" ht="12">
      <c r="B198" s="253">
        <v>8365</v>
      </c>
      <c r="C198" s="276" t="s">
        <v>571</v>
      </c>
      <c r="D198" s="269">
        <v>3</v>
      </c>
      <c r="E198" s="269" t="str">
        <f t="shared" si="17"/>
        <v>冷凍</v>
      </c>
      <c r="F198" s="270" t="s">
        <v>903</v>
      </c>
      <c r="G198" s="271" t="s">
        <v>826</v>
      </c>
      <c r="H198" s="269">
        <v>6</v>
      </c>
      <c r="I198" s="208" t="str">
        <f t="shared" si="16"/>
        <v>4922683653006</v>
      </c>
      <c r="J198" s="15" t="str">
        <f t="shared" si="15"/>
        <v>冷凍おおあさり</v>
      </c>
    </row>
    <row r="199" spans="2:10" ht="12">
      <c r="B199" s="253">
        <v>8365</v>
      </c>
      <c r="C199" s="276" t="s">
        <v>571</v>
      </c>
      <c r="D199" s="269">
        <v>3</v>
      </c>
      <c r="E199" s="269" t="str">
        <f t="shared" si="17"/>
        <v>冷凍</v>
      </c>
      <c r="F199" s="270" t="s">
        <v>1046</v>
      </c>
      <c r="G199" s="271" t="s">
        <v>1047</v>
      </c>
      <c r="H199" s="269">
        <v>1</v>
      </c>
      <c r="I199" s="208" t="str">
        <f t="shared" si="16"/>
        <v>4922683653891</v>
      </c>
      <c r="J199" s="15" t="str">
        <f t="shared" si="15"/>
        <v>冷凍おおあさりその他</v>
      </c>
    </row>
    <row r="200" spans="2:10" ht="12">
      <c r="B200" s="338">
        <v>8366</v>
      </c>
      <c r="C200" s="34" t="s">
        <v>572</v>
      </c>
      <c r="D200" s="269">
        <v>2</v>
      </c>
      <c r="E200" s="269" t="str">
        <f t="shared" si="17"/>
        <v>生鮮</v>
      </c>
      <c r="F200" s="270" t="s">
        <v>639</v>
      </c>
      <c r="G200" s="271" t="s">
        <v>826</v>
      </c>
      <c r="H200" s="269">
        <v>8</v>
      </c>
      <c r="I200" s="208" t="str">
        <f t="shared" si="16"/>
        <v>4922683662008</v>
      </c>
      <c r="J200" s="15" t="str">
        <f t="shared" si="15"/>
        <v>こだまがい</v>
      </c>
    </row>
    <row r="201" spans="2:10" ht="12">
      <c r="B201" s="339">
        <v>8366</v>
      </c>
      <c r="C201" s="36" t="s">
        <v>572</v>
      </c>
      <c r="D201" s="272">
        <v>2</v>
      </c>
      <c r="E201" s="272" t="str">
        <f t="shared" si="17"/>
        <v>生鮮</v>
      </c>
      <c r="F201" s="273" t="s">
        <v>1046</v>
      </c>
      <c r="G201" s="274" t="s">
        <v>1047</v>
      </c>
      <c r="H201" s="272">
        <v>3</v>
      </c>
      <c r="I201" s="209" t="str">
        <f t="shared" si="16"/>
        <v>4922683662893</v>
      </c>
      <c r="J201" s="15" t="str">
        <f t="shared" si="15"/>
        <v>こだまがいその他</v>
      </c>
    </row>
    <row r="202" spans="1:88" s="149" customFormat="1" ht="12">
      <c r="A202" s="142"/>
      <c r="B202" s="252">
        <v>8400</v>
      </c>
      <c r="C202" s="286" t="s">
        <v>573</v>
      </c>
      <c r="D202" s="265"/>
      <c r="E202" s="265">
        <f t="shared" si="17"/>
      </c>
      <c r="F202" s="266"/>
      <c r="G202" s="267"/>
      <c r="H202" s="265"/>
      <c r="I202" s="268"/>
      <c r="J202" s="207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8"/>
      <c r="CI202" s="148"/>
      <c r="CJ202" s="148"/>
    </row>
    <row r="203" spans="2:10" ht="12">
      <c r="B203" s="253">
        <v>8401</v>
      </c>
      <c r="C203" s="276" t="s">
        <v>574</v>
      </c>
      <c r="D203" s="269">
        <v>1</v>
      </c>
      <c r="E203" s="269" t="str">
        <f t="shared" si="17"/>
        <v>活</v>
      </c>
      <c r="F203" s="270" t="s">
        <v>903</v>
      </c>
      <c r="G203" s="271" t="s">
        <v>826</v>
      </c>
      <c r="H203" s="269">
        <v>3</v>
      </c>
      <c r="I203" s="208" t="str">
        <f t="shared" si="16"/>
        <v>4922684011003</v>
      </c>
      <c r="J203" s="15" t="str">
        <f>CONCATENATE(IF(D203=2,"",E203),C203,IF(F203="00",,G203))</f>
        <v>活しじみ</v>
      </c>
    </row>
    <row r="204" spans="2:10" ht="12">
      <c r="B204" s="253">
        <v>8401</v>
      </c>
      <c r="C204" s="276" t="s">
        <v>574</v>
      </c>
      <c r="D204" s="269">
        <v>1</v>
      </c>
      <c r="E204" s="269" t="str">
        <f t="shared" si="17"/>
        <v>活</v>
      </c>
      <c r="F204" s="270" t="s">
        <v>1046</v>
      </c>
      <c r="G204" s="271" t="s">
        <v>1047</v>
      </c>
      <c r="H204" s="269">
        <v>8</v>
      </c>
      <c r="I204" s="208" t="str">
        <f t="shared" si="16"/>
        <v>4922684011898</v>
      </c>
      <c r="J204" s="15" t="str">
        <f aca="true" t="shared" si="18" ref="J204:J210">CONCATENATE(IF(D204=2,"",E204),C204,IF(F204="00",,G204))</f>
        <v>活しじみその他</v>
      </c>
    </row>
    <row r="205" spans="2:10" ht="12">
      <c r="B205" s="253">
        <v>8401</v>
      </c>
      <c r="C205" s="276" t="s">
        <v>574</v>
      </c>
      <c r="D205" s="269">
        <v>2</v>
      </c>
      <c r="E205" s="269" t="str">
        <f t="shared" si="17"/>
        <v>生鮮</v>
      </c>
      <c r="F205" s="270" t="s">
        <v>903</v>
      </c>
      <c r="G205" s="271" t="s">
        <v>826</v>
      </c>
      <c r="H205" s="269">
        <v>0</v>
      </c>
      <c r="I205" s="208" t="str">
        <f t="shared" si="16"/>
        <v>4922684012000</v>
      </c>
      <c r="J205" s="15" t="str">
        <f t="shared" si="18"/>
        <v>しじみ</v>
      </c>
    </row>
    <row r="206" spans="2:10" ht="12">
      <c r="B206" s="253">
        <v>8401</v>
      </c>
      <c r="C206" s="276" t="s">
        <v>574</v>
      </c>
      <c r="D206" s="269">
        <v>2</v>
      </c>
      <c r="E206" s="269" t="str">
        <f t="shared" si="17"/>
        <v>生鮮</v>
      </c>
      <c r="F206" s="270" t="s">
        <v>1046</v>
      </c>
      <c r="G206" s="271" t="s">
        <v>1047</v>
      </c>
      <c r="H206" s="269">
        <v>5</v>
      </c>
      <c r="I206" s="208" t="str">
        <f t="shared" si="16"/>
        <v>4922684012895</v>
      </c>
      <c r="J206" s="15" t="str">
        <f t="shared" si="18"/>
        <v>しじみその他</v>
      </c>
    </row>
    <row r="207" spans="2:10" ht="12">
      <c r="B207" s="253">
        <v>8401</v>
      </c>
      <c r="C207" s="276" t="s">
        <v>574</v>
      </c>
      <c r="D207" s="269">
        <v>3</v>
      </c>
      <c r="E207" s="269" t="str">
        <f t="shared" si="17"/>
        <v>冷凍</v>
      </c>
      <c r="F207" s="270" t="s">
        <v>903</v>
      </c>
      <c r="G207" s="271" t="s">
        <v>826</v>
      </c>
      <c r="H207" s="269">
        <v>7</v>
      </c>
      <c r="I207" s="208" t="str">
        <f t="shared" si="16"/>
        <v>4922684013007</v>
      </c>
      <c r="J207" s="15" t="str">
        <f t="shared" si="18"/>
        <v>冷凍しじみ</v>
      </c>
    </row>
    <row r="208" spans="2:10" ht="12">
      <c r="B208" s="253">
        <v>8401</v>
      </c>
      <c r="C208" s="276" t="s">
        <v>574</v>
      </c>
      <c r="D208" s="269">
        <v>3</v>
      </c>
      <c r="E208" s="269" t="str">
        <f t="shared" si="17"/>
        <v>冷凍</v>
      </c>
      <c r="F208" s="270" t="s">
        <v>1046</v>
      </c>
      <c r="G208" s="271" t="s">
        <v>1047</v>
      </c>
      <c r="H208" s="269">
        <v>2</v>
      </c>
      <c r="I208" s="208" t="str">
        <f t="shared" si="16"/>
        <v>4922684013892</v>
      </c>
      <c r="J208" s="15" t="str">
        <f t="shared" si="18"/>
        <v>冷凍しじみその他</v>
      </c>
    </row>
    <row r="209" spans="2:10" ht="12">
      <c r="B209" s="338">
        <v>8402</v>
      </c>
      <c r="C209" s="34" t="s">
        <v>575</v>
      </c>
      <c r="D209" s="269">
        <v>2</v>
      </c>
      <c r="E209" s="269" t="str">
        <f t="shared" si="17"/>
        <v>生鮮</v>
      </c>
      <c r="F209" s="270" t="s">
        <v>639</v>
      </c>
      <c r="G209" s="271" t="s">
        <v>826</v>
      </c>
      <c r="H209" s="269">
        <v>9</v>
      </c>
      <c r="I209" s="208" t="str">
        <f t="shared" si="16"/>
        <v>4922684022009</v>
      </c>
      <c r="J209" s="15" t="str">
        <f t="shared" si="18"/>
        <v>しろがい</v>
      </c>
    </row>
    <row r="210" spans="2:10" ht="12">
      <c r="B210" s="339">
        <v>8402</v>
      </c>
      <c r="C210" s="36" t="s">
        <v>575</v>
      </c>
      <c r="D210" s="272">
        <v>2</v>
      </c>
      <c r="E210" s="272" t="str">
        <f t="shared" si="17"/>
        <v>生鮮</v>
      </c>
      <c r="F210" s="273" t="s">
        <v>1046</v>
      </c>
      <c r="G210" s="274" t="s">
        <v>1047</v>
      </c>
      <c r="H210" s="272">
        <v>4</v>
      </c>
      <c r="I210" s="209" t="str">
        <f t="shared" si="16"/>
        <v>4922684022894</v>
      </c>
      <c r="J210" s="15" t="str">
        <f t="shared" si="18"/>
        <v>しろがいその他</v>
      </c>
    </row>
    <row r="211" spans="1:88" s="149" customFormat="1" ht="12">
      <c r="A211" s="142"/>
      <c r="B211" s="252">
        <v>8440</v>
      </c>
      <c r="C211" s="286" t="s">
        <v>576</v>
      </c>
      <c r="D211" s="265"/>
      <c r="E211" s="265">
        <f t="shared" si="17"/>
      </c>
      <c r="F211" s="266"/>
      <c r="G211" s="267"/>
      <c r="H211" s="265"/>
      <c r="I211" s="268"/>
      <c r="J211" s="207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48"/>
      <c r="CC211" s="148"/>
      <c r="CD211" s="148"/>
      <c r="CE211" s="148"/>
      <c r="CF211" s="148"/>
      <c r="CG211" s="148"/>
      <c r="CH211" s="148"/>
      <c r="CI211" s="148"/>
      <c r="CJ211" s="148"/>
    </row>
    <row r="212" spans="2:10" ht="12">
      <c r="B212" s="253">
        <v>8441</v>
      </c>
      <c r="C212" s="276" t="s">
        <v>577</v>
      </c>
      <c r="D212" s="269">
        <v>1</v>
      </c>
      <c r="E212" s="269" t="str">
        <f t="shared" si="17"/>
        <v>活</v>
      </c>
      <c r="F212" s="270" t="s">
        <v>903</v>
      </c>
      <c r="G212" s="271" t="s">
        <v>826</v>
      </c>
      <c r="H212" s="269">
        <v>1</v>
      </c>
      <c r="I212" s="208" t="str">
        <f t="shared" si="16"/>
        <v>4922684411001</v>
      </c>
      <c r="J212" s="15" t="str">
        <f>CONCATENATE(IF(D212=2,"",E212),C212,IF(F212="00",,G212))</f>
        <v>活とりがい</v>
      </c>
    </row>
    <row r="213" spans="2:10" ht="12">
      <c r="B213" s="253">
        <v>8441</v>
      </c>
      <c r="C213" s="276" t="s">
        <v>577</v>
      </c>
      <c r="D213" s="269">
        <v>1</v>
      </c>
      <c r="E213" s="269" t="str">
        <f t="shared" si="17"/>
        <v>活</v>
      </c>
      <c r="F213" s="270" t="s">
        <v>1046</v>
      </c>
      <c r="G213" s="271" t="s">
        <v>1047</v>
      </c>
      <c r="H213" s="269">
        <v>6</v>
      </c>
      <c r="I213" s="208" t="str">
        <f t="shared" si="16"/>
        <v>4922684411896</v>
      </c>
      <c r="J213" s="15" t="str">
        <f aca="true" t="shared" si="19" ref="J213:J231">CONCATENATE(IF(D213=2,"",E213),C213,IF(F213="00",,G213))</f>
        <v>活とりがいその他</v>
      </c>
    </row>
    <row r="214" spans="2:10" ht="12">
      <c r="B214" s="253">
        <v>8441</v>
      </c>
      <c r="C214" s="276" t="s">
        <v>577</v>
      </c>
      <c r="D214" s="269">
        <v>2</v>
      </c>
      <c r="E214" s="269" t="str">
        <f t="shared" si="17"/>
        <v>生鮮</v>
      </c>
      <c r="F214" s="270" t="s">
        <v>903</v>
      </c>
      <c r="G214" s="271" t="s">
        <v>826</v>
      </c>
      <c r="H214" s="269">
        <v>8</v>
      </c>
      <c r="I214" s="208" t="str">
        <f t="shared" si="16"/>
        <v>4922684412008</v>
      </c>
      <c r="J214" s="15" t="str">
        <f t="shared" si="19"/>
        <v>とりがい</v>
      </c>
    </row>
    <row r="215" spans="2:10" ht="12">
      <c r="B215" s="253">
        <v>8441</v>
      </c>
      <c r="C215" s="276" t="s">
        <v>577</v>
      </c>
      <c r="D215" s="269">
        <v>2</v>
      </c>
      <c r="E215" s="269" t="str">
        <f aca="true" t="shared" si="20" ref="E215:E231">IF(D215=1,"活",IF(D215=2,"生鮮",IF(D215=3,"冷凍",IF(D215=4,"解凍",""))))</f>
        <v>生鮮</v>
      </c>
      <c r="F215" s="270" t="s">
        <v>1046</v>
      </c>
      <c r="G215" s="271" t="s">
        <v>1047</v>
      </c>
      <c r="H215" s="269">
        <v>3</v>
      </c>
      <c r="I215" s="208" t="str">
        <f t="shared" si="16"/>
        <v>4922684412893</v>
      </c>
      <c r="J215" s="15" t="str">
        <f t="shared" si="19"/>
        <v>とりがいその他</v>
      </c>
    </row>
    <row r="216" spans="2:10" ht="12">
      <c r="B216" s="253">
        <v>8441</v>
      </c>
      <c r="C216" s="276" t="s">
        <v>577</v>
      </c>
      <c r="D216" s="269">
        <v>3</v>
      </c>
      <c r="E216" s="269" t="str">
        <f t="shared" si="20"/>
        <v>冷凍</v>
      </c>
      <c r="F216" s="270" t="s">
        <v>903</v>
      </c>
      <c r="G216" s="271" t="s">
        <v>826</v>
      </c>
      <c r="H216" s="269">
        <v>5</v>
      </c>
      <c r="I216" s="208" t="str">
        <f t="shared" si="16"/>
        <v>4922684413005</v>
      </c>
      <c r="J216" s="15" t="str">
        <f t="shared" si="19"/>
        <v>冷凍とりがい</v>
      </c>
    </row>
    <row r="217" spans="2:10" ht="12">
      <c r="B217" s="253">
        <v>8441</v>
      </c>
      <c r="C217" s="276" t="s">
        <v>577</v>
      </c>
      <c r="D217" s="269">
        <v>3</v>
      </c>
      <c r="E217" s="269" t="str">
        <f t="shared" si="20"/>
        <v>冷凍</v>
      </c>
      <c r="F217" s="270" t="s">
        <v>1046</v>
      </c>
      <c r="G217" s="271" t="s">
        <v>1047</v>
      </c>
      <c r="H217" s="269">
        <v>0</v>
      </c>
      <c r="I217" s="208" t="str">
        <f t="shared" si="16"/>
        <v>4922684413890</v>
      </c>
      <c r="J217" s="15" t="str">
        <f t="shared" si="19"/>
        <v>冷凍とりがいその他</v>
      </c>
    </row>
    <row r="218" spans="2:10" ht="12">
      <c r="B218" s="338">
        <v>8442</v>
      </c>
      <c r="C218" s="34" t="s">
        <v>578</v>
      </c>
      <c r="D218" s="269">
        <v>2</v>
      </c>
      <c r="E218" s="269" t="str">
        <f t="shared" si="20"/>
        <v>生鮮</v>
      </c>
      <c r="F218" s="270" t="s">
        <v>639</v>
      </c>
      <c r="G218" s="271" t="s">
        <v>826</v>
      </c>
      <c r="H218" s="269">
        <v>7</v>
      </c>
      <c r="I218" s="208" t="str">
        <f t="shared" si="16"/>
        <v>4922684422007</v>
      </c>
      <c r="J218" s="15" t="str">
        <f t="shared" si="19"/>
        <v>いしがきがい</v>
      </c>
    </row>
    <row r="219" spans="2:10" ht="12">
      <c r="B219" s="338">
        <v>8442</v>
      </c>
      <c r="C219" s="34" t="s">
        <v>578</v>
      </c>
      <c r="D219" s="269">
        <v>2</v>
      </c>
      <c r="E219" s="269" t="str">
        <f t="shared" si="20"/>
        <v>生鮮</v>
      </c>
      <c r="F219" s="270" t="s">
        <v>1046</v>
      </c>
      <c r="G219" s="271" t="s">
        <v>1047</v>
      </c>
      <c r="H219" s="269">
        <v>2</v>
      </c>
      <c r="I219" s="208" t="str">
        <f t="shared" si="16"/>
        <v>4922684422892</v>
      </c>
      <c r="J219" s="15" t="str">
        <f t="shared" si="19"/>
        <v>いしがきがいその他</v>
      </c>
    </row>
    <row r="220" spans="2:10" ht="12">
      <c r="B220" s="338">
        <v>8443</v>
      </c>
      <c r="C220" s="34" t="s">
        <v>579</v>
      </c>
      <c r="D220" s="269">
        <v>2</v>
      </c>
      <c r="E220" s="269" t="str">
        <f t="shared" si="20"/>
        <v>生鮮</v>
      </c>
      <c r="F220" s="270" t="s">
        <v>639</v>
      </c>
      <c r="G220" s="271" t="s">
        <v>826</v>
      </c>
      <c r="H220" s="269">
        <v>6</v>
      </c>
      <c r="I220" s="208" t="str">
        <f t="shared" si="16"/>
        <v>4922684432006</v>
      </c>
      <c r="J220" s="15" t="str">
        <f t="shared" si="19"/>
        <v>からすがい</v>
      </c>
    </row>
    <row r="221" spans="2:10" ht="12">
      <c r="B221" s="338">
        <v>8443</v>
      </c>
      <c r="C221" s="34" t="s">
        <v>579</v>
      </c>
      <c r="D221" s="269">
        <v>2</v>
      </c>
      <c r="E221" s="269" t="str">
        <f t="shared" si="20"/>
        <v>生鮮</v>
      </c>
      <c r="F221" s="270" t="s">
        <v>1046</v>
      </c>
      <c r="G221" s="271" t="s">
        <v>1047</v>
      </c>
      <c r="H221" s="269">
        <v>1</v>
      </c>
      <c r="I221" s="208" t="str">
        <f t="shared" si="16"/>
        <v>4922684432891</v>
      </c>
      <c r="J221" s="15" t="str">
        <f t="shared" si="19"/>
        <v>からすがいその他</v>
      </c>
    </row>
    <row r="222" spans="2:10" ht="12">
      <c r="B222" s="338">
        <v>8444</v>
      </c>
      <c r="C222" s="34" t="s">
        <v>580</v>
      </c>
      <c r="D222" s="269">
        <v>2</v>
      </c>
      <c r="E222" s="269" t="str">
        <f t="shared" si="20"/>
        <v>生鮮</v>
      </c>
      <c r="F222" s="270" t="s">
        <v>639</v>
      </c>
      <c r="G222" s="271" t="s">
        <v>826</v>
      </c>
      <c r="H222" s="269">
        <v>5</v>
      </c>
      <c r="I222" s="208" t="str">
        <f t="shared" si="16"/>
        <v>4922684442005</v>
      </c>
      <c r="J222" s="15" t="str">
        <f t="shared" si="19"/>
        <v>どぶがい</v>
      </c>
    </row>
    <row r="223" spans="2:10" ht="12">
      <c r="B223" s="338">
        <v>8444</v>
      </c>
      <c r="C223" s="34" t="s">
        <v>580</v>
      </c>
      <c r="D223" s="269">
        <v>2</v>
      </c>
      <c r="E223" s="269" t="str">
        <f t="shared" si="20"/>
        <v>生鮮</v>
      </c>
      <c r="F223" s="270" t="s">
        <v>1046</v>
      </c>
      <c r="G223" s="271" t="s">
        <v>1047</v>
      </c>
      <c r="H223" s="269">
        <v>0</v>
      </c>
      <c r="I223" s="208" t="str">
        <f t="shared" si="16"/>
        <v>4922684442890</v>
      </c>
      <c r="J223" s="15" t="str">
        <f t="shared" si="19"/>
        <v>どぶがいその他</v>
      </c>
    </row>
    <row r="224" spans="2:10" ht="12">
      <c r="B224" s="338">
        <v>8445</v>
      </c>
      <c r="C224" s="34" t="s">
        <v>581</v>
      </c>
      <c r="D224" s="269">
        <v>2</v>
      </c>
      <c r="E224" s="269" t="str">
        <f t="shared" si="20"/>
        <v>生鮮</v>
      </c>
      <c r="F224" s="270" t="s">
        <v>639</v>
      </c>
      <c r="G224" s="271" t="s">
        <v>826</v>
      </c>
      <c r="H224" s="269">
        <v>4</v>
      </c>
      <c r="I224" s="208" t="str">
        <f t="shared" si="16"/>
        <v>4922684452004</v>
      </c>
      <c r="J224" s="15" t="str">
        <f t="shared" si="19"/>
        <v>しろみる</v>
      </c>
    </row>
    <row r="225" spans="2:10" ht="12">
      <c r="B225" s="338">
        <v>8445</v>
      </c>
      <c r="C225" s="34" t="s">
        <v>581</v>
      </c>
      <c r="D225" s="269">
        <v>2</v>
      </c>
      <c r="E225" s="269" t="str">
        <f t="shared" si="20"/>
        <v>生鮮</v>
      </c>
      <c r="F225" s="270" t="s">
        <v>1046</v>
      </c>
      <c r="G225" s="271" t="s">
        <v>1047</v>
      </c>
      <c r="H225" s="269">
        <v>9</v>
      </c>
      <c r="I225" s="208" t="str">
        <f t="shared" si="16"/>
        <v>4922684452899</v>
      </c>
      <c r="J225" s="15" t="str">
        <f t="shared" si="19"/>
        <v>しろみるその他</v>
      </c>
    </row>
    <row r="226" spans="2:10" ht="12">
      <c r="B226" s="338">
        <v>8446</v>
      </c>
      <c r="C226" s="34" t="s">
        <v>582</v>
      </c>
      <c r="D226" s="269">
        <v>1</v>
      </c>
      <c r="E226" s="269" t="str">
        <f t="shared" si="20"/>
        <v>活</v>
      </c>
      <c r="F226" s="270" t="s">
        <v>903</v>
      </c>
      <c r="G226" s="271" t="s">
        <v>826</v>
      </c>
      <c r="H226" s="269">
        <v>6</v>
      </c>
      <c r="I226" s="208" t="str">
        <f t="shared" si="16"/>
        <v>4922684461006</v>
      </c>
      <c r="J226" s="15" t="str">
        <f t="shared" si="19"/>
        <v>活うみたけ</v>
      </c>
    </row>
    <row r="227" spans="2:10" ht="12">
      <c r="B227" s="338">
        <v>8446</v>
      </c>
      <c r="C227" s="34" t="s">
        <v>582</v>
      </c>
      <c r="D227" s="269">
        <v>1</v>
      </c>
      <c r="E227" s="269" t="str">
        <f t="shared" si="20"/>
        <v>活</v>
      </c>
      <c r="F227" s="270" t="s">
        <v>1046</v>
      </c>
      <c r="G227" s="271" t="s">
        <v>1047</v>
      </c>
      <c r="H227" s="269">
        <v>1</v>
      </c>
      <c r="I227" s="208" t="str">
        <f t="shared" si="16"/>
        <v>4922684461891</v>
      </c>
      <c r="J227" s="15" t="str">
        <f t="shared" si="19"/>
        <v>活うみたけその他</v>
      </c>
    </row>
    <row r="228" spans="2:10" ht="12">
      <c r="B228" s="338">
        <v>8446</v>
      </c>
      <c r="C228" s="34" t="s">
        <v>582</v>
      </c>
      <c r="D228" s="269">
        <v>2</v>
      </c>
      <c r="E228" s="269" t="str">
        <f t="shared" si="20"/>
        <v>生鮮</v>
      </c>
      <c r="F228" s="270" t="s">
        <v>903</v>
      </c>
      <c r="G228" s="271" t="s">
        <v>826</v>
      </c>
      <c r="H228" s="269">
        <v>3</v>
      </c>
      <c r="I228" s="208" t="str">
        <f t="shared" si="16"/>
        <v>4922684462003</v>
      </c>
      <c r="J228" s="15" t="str">
        <f t="shared" si="19"/>
        <v>うみたけ</v>
      </c>
    </row>
    <row r="229" spans="2:10" ht="12">
      <c r="B229" s="338">
        <v>8446</v>
      </c>
      <c r="C229" s="34" t="s">
        <v>582</v>
      </c>
      <c r="D229" s="269">
        <v>2</v>
      </c>
      <c r="E229" s="269" t="str">
        <f t="shared" si="20"/>
        <v>生鮮</v>
      </c>
      <c r="F229" s="270" t="s">
        <v>1046</v>
      </c>
      <c r="G229" s="271" t="s">
        <v>1047</v>
      </c>
      <c r="H229" s="269">
        <v>8</v>
      </c>
      <c r="I229" s="208" t="str">
        <f t="shared" si="16"/>
        <v>4922684462898</v>
      </c>
      <c r="J229" s="15" t="str">
        <f t="shared" si="19"/>
        <v>うみたけその他</v>
      </c>
    </row>
    <row r="230" spans="2:10" ht="12">
      <c r="B230" s="338">
        <v>8447</v>
      </c>
      <c r="C230" s="34" t="s">
        <v>583</v>
      </c>
      <c r="D230" s="269">
        <v>2</v>
      </c>
      <c r="E230" s="269" t="str">
        <f t="shared" si="20"/>
        <v>生鮮</v>
      </c>
      <c r="F230" s="270" t="s">
        <v>639</v>
      </c>
      <c r="G230" s="271" t="s">
        <v>826</v>
      </c>
      <c r="H230" s="269">
        <v>2</v>
      </c>
      <c r="I230" s="208" t="str">
        <f t="shared" si="16"/>
        <v>4922684472002</v>
      </c>
      <c r="J230" s="15" t="str">
        <f t="shared" si="19"/>
        <v>グイダック</v>
      </c>
    </row>
    <row r="231" spans="2:10" ht="12">
      <c r="B231" s="339">
        <v>8447</v>
      </c>
      <c r="C231" s="36" t="s">
        <v>583</v>
      </c>
      <c r="D231" s="272">
        <v>2</v>
      </c>
      <c r="E231" s="272" t="str">
        <f t="shared" si="20"/>
        <v>生鮮</v>
      </c>
      <c r="F231" s="273" t="s">
        <v>1049</v>
      </c>
      <c r="G231" s="274" t="s">
        <v>1047</v>
      </c>
      <c r="H231" s="272">
        <v>7</v>
      </c>
      <c r="I231" s="209" t="str">
        <f t="shared" si="16"/>
        <v>4922684472897</v>
      </c>
      <c r="J231" s="231" t="str">
        <f t="shared" si="19"/>
        <v>グイダックその他</v>
      </c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CH30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257" bestFit="1" customWidth="1"/>
    <col min="3" max="3" width="26.875" style="257" bestFit="1" customWidth="1"/>
    <col min="4" max="4" width="7.00390625" style="256" bestFit="1" customWidth="1"/>
    <col min="5" max="5" width="5.25390625" style="256" bestFit="1" customWidth="1"/>
    <col min="6" max="6" width="10.125" style="260" customWidth="1"/>
    <col min="7" max="7" width="17.75390625" style="258" bestFit="1" customWidth="1"/>
    <col min="8" max="8" width="4.375" style="256" bestFit="1" customWidth="1"/>
    <col min="9" max="9" width="12.75390625" style="219" bestFit="1" customWidth="1"/>
    <col min="10" max="10" width="33.50390625" style="219" bestFit="1" customWidth="1"/>
    <col min="11" max="86" width="9.00390625" style="199" customWidth="1"/>
    <col min="87" max="16384" width="9.00390625" style="197" customWidth="1"/>
  </cols>
  <sheetData>
    <row r="1" spans="2:86" s="142" customFormat="1" ht="12.75" thickBot="1">
      <c r="B1" s="247" t="s">
        <v>930</v>
      </c>
      <c r="C1" s="247"/>
      <c r="D1" s="249"/>
      <c r="E1" s="249"/>
      <c r="F1" s="259"/>
      <c r="G1" s="248"/>
      <c r="H1" s="249"/>
      <c r="I1" s="218"/>
      <c r="J1" s="218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</row>
    <row r="2" spans="1:10" ht="33" customHeight="1" thickTop="1">
      <c r="A2" s="278"/>
      <c r="B2" s="211" t="s">
        <v>5</v>
      </c>
      <c r="C2" s="174" t="s">
        <v>800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841</v>
      </c>
      <c r="I2" s="174" t="s">
        <v>799</v>
      </c>
      <c r="J2" s="174" t="s">
        <v>317</v>
      </c>
    </row>
    <row r="3" spans="1:10" s="148" customFormat="1" ht="12">
      <c r="A3" s="143"/>
      <c r="B3" s="252">
        <v>8000</v>
      </c>
      <c r="C3" s="286" t="s">
        <v>928</v>
      </c>
      <c r="D3" s="265"/>
      <c r="E3" s="265"/>
      <c r="F3" s="266"/>
      <c r="G3" s="267"/>
      <c r="H3" s="265"/>
      <c r="I3" s="268"/>
      <c r="J3" s="268"/>
    </row>
    <row r="4" spans="1:10" ht="12">
      <c r="A4" s="142" t="s">
        <v>931</v>
      </c>
      <c r="B4" s="253">
        <v>8001</v>
      </c>
      <c r="C4" s="276" t="s">
        <v>522</v>
      </c>
      <c r="D4" s="269">
        <v>5</v>
      </c>
      <c r="E4" s="144">
        <f>IF(D4=5,"",IF(D4=6,"冷蔵",IF(D4=7,"冷凍",IF(D4=8,"解凍",""))))</f>
      </c>
      <c r="F4" s="270" t="s">
        <v>830</v>
      </c>
      <c r="G4" s="271" t="s">
        <v>933</v>
      </c>
      <c r="H4" s="269">
        <v>9</v>
      </c>
      <c r="I4" s="208" t="str">
        <f aca="true" t="shared" si="0" ref="I4:I13">CONCATENATE(49226,B4,D4,F4,H4)</f>
        <v>4922680015029</v>
      </c>
      <c r="J4" s="172" t="str">
        <f>CONCATENATE(IF(D4&lt;&gt;5,E4,""),C4,G4)</f>
        <v>くろあわび湯煮</v>
      </c>
    </row>
    <row r="5" spans="1:10" ht="12">
      <c r="A5" s="142" t="s">
        <v>931</v>
      </c>
      <c r="B5" s="253">
        <v>8001</v>
      </c>
      <c r="C5" s="276" t="s">
        <v>522</v>
      </c>
      <c r="D5" s="269">
        <v>5</v>
      </c>
      <c r="E5" s="144">
        <f aca="true" t="shared" si="1" ref="E5:E13">IF(D5=5,"",IF(D5=6,"冷蔵",IF(D5=7,"冷凍",IF(D5=8,"解凍",""))))</f>
      </c>
      <c r="F5" s="270" t="s">
        <v>932</v>
      </c>
      <c r="G5" s="271" t="s">
        <v>934</v>
      </c>
      <c r="H5" s="269">
        <v>2</v>
      </c>
      <c r="I5" s="208" t="str">
        <f t="shared" si="0"/>
        <v>4922680015272</v>
      </c>
      <c r="J5" s="172" t="str">
        <f aca="true" t="shared" si="2" ref="J5:J13">CONCATENATE(IF(D5&lt;&gt;5,E5,""),C5,G5)</f>
        <v>くろあわび煮干し</v>
      </c>
    </row>
    <row r="6" spans="1:10" ht="12">
      <c r="A6" s="142" t="s">
        <v>931</v>
      </c>
      <c r="B6" s="253">
        <v>8002</v>
      </c>
      <c r="C6" s="276" t="s">
        <v>523</v>
      </c>
      <c r="D6" s="269">
        <v>5</v>
      </c>
      <c r="E6" s="144">
        <f t="shared" si="1"/>
      </c>
      <c r="F6" s="270" t="s">
        <v>830</v>
      </c>
      <c r="G6" s="271" t="s">
        <v>933</v>
      </c>
      <c r="H6" s="269">
        <v>8</v>
      </c>
      <c r="I6" s="208" t="str">
        <f t="shared" si="0"/>
        <v>4922680025028</v>
      </c>
      <c r="J6" s="172" t="str">
        <f t="shared" si="2"/>
        <v>あかあわび湯煮</v>
      </c>
    </row>
    <row r="7" spans="1:10" ht="12">
      <c r="A7" s="142" t="s">
        <v>931</v>
      </c>
      <c r="B7" s="253">
        <v>8002</v>
      </c>
      <c r="C7" s="276" t="s">
        <v>523</v>
      </c>
      <c r="D7" s="269">
        <v>5</v>
      </c>
      <c r="E7" s="144">
        <f t="shared" si="1"/>
      </c>
      <c r="F7" s="270" t="s">
        <v>932</v>
      </c>
      <c r="G7" s="271" t="s">
        <v>934</v>
      </c>
      <c r="H7" s="269">
        <v>1</v>
      </c>
      <c r="I7" s="208" t="str">
        <f t="shared" si="0"/>
        <v>4922680025271</v>
      </c>
      <c r="J7" s="172" t="str">
        <f t="shared" si="2"/>
        <v>あかあわび煮干し</v>
      </c>
    </row>
    <row r="8" spans="1:10" ht="12">
      <c r="A8" s="142" t="s">
        <v>931</v>
      </c>
      <c r="B8" s="253">
        <v>8003</v>
      </c>
      <c r="C8" s="276" t="s">
        <v>524</v>
      </c>
      <c r="D8" s="269">
        <v>5</v>
      </c>
      <c r="E8" s="144">
        <f t="shared" si="1"/>
      </c>
      <c r="F8" s="270" t="s">
        <v>830</v>
      </c>
      <c r="G8" s="271" t="s">
        <v>933</v>
      </c>
      <c r="H8" s="269">
        <v>7</v>
      </c>
      <c r="I8" s="208" t="str">
        <f t="shared" si="0"/>
        <v>4922680035027</v>
      </c>
      <c r="J8" s="172" t="str">
        <f t="shared" si="2"/>
        <v>えぞあわび湯煮</v>
      </c>
    </row>
    <row r="9" spans="1:10" ht="12">
      <c r="A9" s="142" t="s">
        <v>931</v>
      </c>
      <c r="B9" s="253">
        <v>8003</v>
      </c>
      <c r="C9" s="276" t="s">
        <v>524</v>
      </c>
      <c r="D9" s="269">
        <v>5</v>
      </c>
      <c r="E9" s="144">
        <f t="shared" si="1"/>
      </c>
      <c r="F9" s="270" t="s">
        <v>932</v>
      </c>
      <c r="G9" s="271" t="s">
        <v>934</v>
      </c>
      <c r="H9" s="269">
        <v>0</v>
      </c>
      <c r="I9" s="208" t="str">
        <f t="shared" si="0"/>
        <v>4922680035270</v>
      </c>
      <c r="J9" s="172" t="str">
        <f t="shared" si="2"/>
        <v>えぞあわび煮干し</v>
      </c>
    </row>
    <row r="10" spans="1:10" ht="12">
      <c r="A10" s="142" t="s">
        <v>931</v>
      </c>
      <c r="B10" s="253">
        <v>8004</v>
      </c>
      <c r="C10" s="276" t="s">
        <v>525</v>
      </c>
      <c r="D10" s="269">
        <v>5</v>
      </c>
      <c r="E10" s="144">
        <f t="shared" si="1"/>
      </c>
      <c r="F10" s="270" t="s">
        <v>830</v>
      </c>
      <c r="G10" s="271" t="s">
        <v>933</v>
      </c>
      <c r="H10" s="269">
        <v>6</v>
      </c>
      <c r="I10" s="208" t="str">
        <f t="shared" si="0"/>
        <v>4922680045026</v>
      </c>
      <c r="J10" s="172" t="str">
        <f t="shared" si="2"/>
        <v>とこぶし湯煮</v>
      </c>
    </row>
    <row r="11" spans="1:10" ht="12">
      <c r="A11" s="142" t="s">
        <v>931</v>
      </c>
      <c r="B11" s="253">
        <v>8004</v>
      </c>
      <c r="C11" s="276" t="s">
        <v>525</v>
      </c>
      <c r="D11" s="269">
        <v>5</v>
      </c>
      <c r="E11" s="144">
        <f t="shared" si="1"/>
      </c>
      <c r="F11" s="270" t="s">
        <v>932</v>
      </c>
      <c r="G11" s="271" t="s">
        <v>934</v>
      </c>
      <c r="H11" s="269">
        <v>9</v>
      </c>
      <c r="I11" s="208" t="str">
        <f t="shared" si="0"/>
        <v>4922680045279</v>
      </c>
      <c r="J11" s="172" t="str">
        <f t="shared" si="2"/>
        <v>とこぶし煮干し</v>
      </c>
    </row>
    <row r="12" spans="1:10" ht="12">
      <c r="A12" s="142" t="s">
        <v>931</v>
      </c>
      <c r="B12" s="253">
        <v>8005</v>
      </c>
      <c r="C12" s="276" t="s">
        <v>526</v>
      </c>
      <c r="D12" s="269">
        <v>5</v>
      </c>
      <c r="E12" s="144">
        <f t="shared" si="1"/>
      </c>
      <c r="F12" s="270" t="s">
        <v>830</v>
      </c>
      <c r="G12" s="271" t="s">
        <v>933</v>
      </c>
      <c r="H12" s="269">
        <v>5</v>
      </c>
      <c r="I12" s="208" t="str">
        <f t="shared" si="0"/>
        <v>4922680055025</v>
      </c>
      <c r="J12" s="172" t="str">
        <f t="shared" si="2"/>
        <v>ロコガイ湯煮</v>
      </c>
    </row>
    <row r="13" spans="1:10" ht="12">
      <c r="A13" s="142" t="s">
        <v>931</v>
      </c>
      <c r="B13" s="261">
        <v>8005</v>
      </c>
      <c r="C13" s="287" t="s">
        <v>526</v>
      </c>
      <c r="D13" s="275">
        <v>5</v>
      </c>
      <c r="E13" s="144">
        <f t="shared" si="1"/>
      </c>
      <c r="F13" s="270" t="s">
        <v>932</v>
      </c>
      <c r="G13" s="271" t="s">
        <v>934</v>
      </c>
      <c r="H13" s="275">
        <v>8</v>
      </c>
      <c r="I13" s="208" t="str">
        <f t="shared" si="0"/>
        <v>4922680055278</v>
      </c>
      <c r="J13" s="172" t="str">
        <f t="shared" si="2"/>
        <v>ロコガイ煮干し</v>
      </c>
    </row>
    <row r="14" spans="1:86" s="149" customFormat="1" ht="12">
      <c r="A14" s="142"/>
      <c r="B14" s="252">
        <v>8030</v>
      </c>
      <c r="C14" s="286" t="s">
        <v>527</v>
      </c>
      <c r="D14" s="265"/>
      <c r="E14" s="265"/>
      <c r="F14" s="266"/>
      <c r="G14" s="267"/>
      <c r="H14" s="265"/>
      <c r="I14" s="268"/>
      <c r="J14" s="26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</row>
    <row r="15" spans="1:10" s="148" customFormat="1" ht="12">
      <c r="A15" s="143"/>
      <c r="B15" s="252">
        <v>8060</v>
      </c>
      <c r="C15" s="286" t="s">
        <v>534</v>
      </c>
      <c r="D15" s="265"/>
      <c r="E15" s="265"/>
      <c r="F15" s="266"/>
      <c r="G15" s="267"/>
      <c r="H15" s="265"/>
      <c r="I15" s="268"/>
      <c r="J15" s="268"/>
    </row>
    <row r="16" spans="1:86" s="149" customFormat="1" ht="12">
      <c r="A16" s="142"/>
      <c r="B16" s="252">
        <v>8090</v>
      </c>
      <c r="C16" s="286" t="s">
        <v>540</v>
      </c>
      <c r="D16" s="265"/>
      <c r="E16" s="265"/>
      <c r="F16" s="266"/>
      <c r="G16" s="267"/>
      <c r="H16" s="265"/>
      <c r="I16" s="268"/>
      <c r="J16" s="26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</row>
    <row r="17" spans="1:86" s="149" customFormat="1" ht="12">
      <c r="A17" s="142"/>
      <c r="B17" s="251">
        <v>8130</v>
      </c>
      <c r="C17" s="291" t="s">
        <v>545</v>
      </c>
      <c r="D17" s="265"/>
      <c r="E17" s="265"/>
      <c r="F17" s="266"/>
      <c r="G17" s="267"/>
      <c r="H17" s="265"/>
      <c r="I17" s="268"/>
      <c r="J17" s="26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</row>
    <row r="18" spans="1:86" s="149" customFormat="1" ht="12">
      <c r="A18" s="142"/>
      <c r="B18" s="251">
        <v>8170</v>
      </c>
      <c r="C18" s="291" t="s">
        <v>549</v>
      </c>
      <c r="D18" s="265"/>
      <c r="E18" s="265"/>
      <c r="F18" s="266"/>
      <c r="G18" s="267"/>
      <c r="H18" s="265"/>
      <c r="I18" s="268"/>
      <c r="J18" s="26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</row>
    <row r="19" spans="1:86" s="149" customFormat="1" ht="12">
      <c r="A19" s="142"/>
      <c r="B19" s="252">
        <v>8200</v>
      </c>
      <c r="C19" s="286" t="s">
        <v>553</v>
      </c>
      <c r="D19" s="265"/>
      <c r="E19" s="265"/>
      <c r="F19" s="266"/>
      <c r="G19" s="267"/>
      <c r="H19" s="265"/>
      <c r="I19" s="268"/>
      <c r="J19" s="26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</row>
    <row r="20" spans="1:10" ht="12">
      <c r="A20" s="142" t="s">
        <v>931</v>
      </c>
      <c r="B20" s="253">
        <v>8201</v>
      </c>
      <c r="C20" s="276" t="s">
        <v>553</v>
      </c>
      <c r="D20" s="269">
        <v>5</v>
      </c>
      <c r="E20" s="144">
        <f>IF(D20=5,"",IF(D20=6,"冷蔵",IF(D20=7,"冷凍",IF(D20=8,"解凍",""))))</f>
      </c>
      <c r="F20" s="270" t="s">
        <v>932</v>
      </c>
      <c r="G20" s="271" t="s">
        <v>934</v>
      </c>
      <c r="H20" s="269">
        <v>0</v>
      </c>
      <c r="I20" s="208" t="str">
        <f>CONCATENATE(49226,B20,D20,F20,H20)</f>
        <v>4922682015270</v>
      </c>
      <c r="J20" s="172" t="str">
        <f>CONCATENATE(IF(D20&lt;&gt;5,E20,""),C20,G20)</f>
        <v>ほたてがい煮干し</v>
      </c>
    </row>
    <row r="21" spans="1:86" s="149" customFormat="1" ht="12">
      <c r="A21" s="142"/>
      <c r="B21" s="252">
        <v>8240</v>
      </c>
      <c r="C21" s="286" t="s">
        <v>557</v>
      </c>
      <c r="D21" s="265"/>
      <c r="E21" s="265"/>
      <c r="F21" s="266"/>
      <c r="G21" s="267"/>
      <c r="H21" s="265"/>
      <c r="I21" s="268"/>
      <c r="J21" s="26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</row>
    <row r="22" spans="1:86" s="149" customFormat="1" ht="12">
      <c r="A22" s="142"/>
      <c r="B22" s="252">
        <v>8280</v>
      </c>
      <c r="C22" s="286" t="s">
        <v>559</v>
      </c>
      <c r="D22" s="265"/>
      <c r="E22" s="265"/>
      <c r="F22" s="266"/>
      <c r="G22" s="267"/>
      <c r="H22" s="265"/>
      <c r="I22" s="268"/>
      <c r="J22" s="26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</row>
    <row r="23" spans="1:86" s="149" customFormat="1" ht="12">
      <c r="A23" s="142"/>
      <c r="B23" s="252">
        <v>8320</v>
      </c>
      <c r="C23" s="286" t="s">
        <v>561</v>
      </c>
      <c r="D23" s="265"/>
      <c r="E23" s="265"/>
      <c r="F23" s="266"/>
      <c r="G23" s="267"/>
      <c r="H23" s="265"/>
      <c r="I23" s="268"/>
      <c r="J23" s="26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</row>
    <row r="24" spans="1:86" s="149" customFormat="1" ht="12">
      <c r="A24" s="142"/>
      <c r="B24" s="252">
        <v>8360</v>
      </c>
      <c r="C24" s="286" t="s">
        <v>566</v>
      </c>
      <c r="D24" s="265"/>
      <c r="E24" s="265"/>
      <c r="F24" s="266"/>
      <c r="G24" s="267"/>
      <c r="H24" s="265"/>
      <c r="I24" s="268"/>
      <c r="J24" s="26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</row>
    <row r="25" spans="1:86" s="149" customFormat="1" ht="12">
      <c r="A25" s="142"/>
      <c r="B25" s="252">
        <v>8400</v>
      </c>
      <c r="C25" s="286" t="s">
        <v>573</v>
      </c>
      <c r="D25" s="265"/>
      <c r="E25" s="265"/>
      <c r="F25" s="266"/>
      <c r="G25" s="267"/>
      <c r="H25" s="265"/>
      <c r="I25" s="268"/>
      <c r="J25" s="26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</row>
    <row r="26" spans="1:86" s="149" customFormat="1" ht="12">
      <c r="A26" s="142"/>
      <c r="B26" s="251">
        <v>8440</v>
      </c>
      <c r="C26" s="291" t="s">
        <v>576</v>
      </c>
      <c r="D26" s="262"/>
      <c r="E26" s="262"/>
      <c r="F26" s="263"/>
      <c r="G26" s="264"/>
      <c r="H26" s="262"/>
      <c r="I26" s="214"/>
      <c r="J26" s="214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</row>
    <row r="27" ht="12">
      <c r="B27" s="256"/>
    </row>
    <row r="28" ht="12">
      <c r="B28" s="256"/>
    </row>
    <row r="29" ht="12">
      <c r="B29" s="256"/>
    </row>
    <row r="30" ht="12">
      <c r="B30" s="256"/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CG42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197" bestFit="1" customWidth="1"/>
    <col min="3" max="3" width="26.875" style="197" bestFit="1" customWidth="1"/>
    <col min="4" max="4" width="7.00390625" style="198" bestFit="1" customWidth="1"/>
    <col min="5" max="5" width="5.25390625" style="199" bestFit="1" customWidth="1"/>
    <col min="6" max="6" width="10.125" style="212" customWidth="1"/>
    <col min="7" max="7" width="17.75390625" style="205" bestFit="1" customWidth="1"/>
    <col min="8" max="8" width="4.375" style="199" bestFit="1" customWidth="1"/>
    <col min="9" max="9" width="12.75390625" style="219" bestFit="1" customWidth="1"/>
    <col min="10" max="10" width="33.50390625" style="219" bestFit="1" customWidth="1"/>
    <col min="11" max="85" width="9.00390625" style="199" customWidth="1"/>
    <col min="86" max="16384" width="9.00390625" style="197" customWidth="1"/>
  </cols>
  <sheetData>
    <row r="1" spans="2:85" s="142" customFormat="1" ht="12.75" thickBot="1">
      <c r="B1" s="142" t="s">
        <v>935</v>
      </c>
      <c r="D1" s="143"/>
      <c r="E1" s="143"/>
      <c r="F1" s="180"/>
      <c r="G1" s="141"/>
      <c r="H1" s="143"/>
      <c r="I1" s="218"/>
      <c r="J1" s="218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</row>
    <row r="2" spans="1:10" ht="33" customHeight="1" thickTop="1">
      <c r="A2" s="278"/>
      <c r="B2" s="211" t="s">
        <v>5</v>
      </c>
      <c r="C2" s="174" t="s">
        <v>800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841</v>
      </c>
      <c r="I2" s="174" t="s">
        <v>799</v>
      </c>
      <c r="J2" s="174" t="s">
        <v>317</v>
      </c>
    </row>
    <row r="3" spans="1:10" s="148" customFormat="1" ht="12">
      <c r="A3" s="143"/>
      <c r="B3" s="292">
        <v>8500</v>
      </c>
      <c r="C3" s="286" t="s">
        <v>584</v>
      </c>
      <c r="D3" s="265"/>
      <c r="E3" s="265">
        <f aca="true" t="shared" si="0" ref="E3:E15">IF(D3=1,"活",IF(D3=2,"生鮮",IF(D3=3,"冷凍",IF(D3=4,"解凍",""))))</f>
      </c>
      <c r="F3" s="266"/>
      <c r="G3" s="267"/>
      <c r="H3" s="265"/>
      <c r="I3" s="268"/>
      <c r="J3" s="207"/>
    </row>
    <row r="4" spans="2:10" s="143" customFormat="1" ht="12">
      <c r="B4" s="334">
        <v>8501</v>
      </c>
      <c r="C4" s="34" t="s">
        <v>584</v>
      </c>
      <c r="D4" s="285">
        <v>2</v>
      </c>
      <c r="E4" s="269" t="str">
        <f t="shared" si="0"/>
        <v>生鮮</v>
      </c>
      <c r="F4" s="270" t="s">
        <v>824</v>
      </c>
      <c r="G4" s="271" t="s">
        <v>826</v>
      </c>
      <c r="H4" s="285">
        <v>9</v>
      </c>
      <c r="I4" s="208" t="str">
        <f aca="true" t="shared" si="1" ref="I4:I11">CONCATENATE(49226,B4,D4,F4,H4)</f>
        <v>4922685012009</v>
      </c>
      <c r="J4" s="15" t="str">
        <f>CONCATENATE(IF(D4=2,"",E4),C4,IF(F4="00",,G4))</f>
        <v>こんぶ</v>
      </c>
    </row>
    <row r="5" spans="2:10" s="143" customFormat="1" ht="12">
      <c r="B5" s="334">
        <v>8501</v>
      </c>
      <c r="C5" s="34" t="s">
        <v>584</v>
      </c>
      <c r="D5" s="285">
        <v>2</v>
      </c>
      <c r="E5" s="269" t="str">
        <f t="shared" si="0"/>
        <v>生鮮</v>
      </c>
      <c r="F5" s="270" t="s">
        <v>1046</v>
      </c>
      <c r="G5" s="271" t="s">
        <v>1047</v>
      </c>
      <c r="H5" s="285">
        <v>4</v>
      </c>
      <c r="I5" s="208" t="str">
        <f t="shared" si="1"/>
        <v>4922685012894</v>
      </c>
      <c r="J5" s="15" t="str">
        <f aca="true" t="shared" si="2" ref="J5:J11">CONCATENATE(IF(D5=2,"",E5),C5,IF(F5="00",,G5))</f>
        <v>こんぶその他</v>
      </c>
    </row>
    <row r="6" spans="2:10" s="143" customFormat="1" ht="12">
      <c r="B6" s="334">
        <v>8502</v>
      </c>
      <c r="C6" s="34" t="s">
        <v>585</v>
      </c>
      <c r="D6" s="285">
        <v>2</v>
      </c>
      <c r="E6" s="269" t="str">
        <f t="shared" si="0"/>
        <v>生鮮</v>
      </c>
      <c r="F6" s="270" t="s">
        <v>824</v>
      </c>
      <c r="G6" s="271" t="s">
        <v>826</v>
      </c>
      <c r="H6" s="285">
        <v>8</v>
      </c>
      <c r="I6" s="208" t="str">
        <f t="shared" si="1"/>
        <v>4922685022008</v>
      </c>
      <c r="J6" s="15" t="str">
        <f t="shared" si="2"/>
        <v>りしりこんぶ</v>
      </c>
    </row>
    <row r="7" spans="2:10" s="143" customFormat="1" ht="12">
      <c r="B7" s="334">
        <v>8502</v>
      </c>
      <c r="C7" s="34" t="s">
        <v>585</v>
      </c>
      <c r="D7" s="285">
        <v>2</v>
      </c>
      <c r="E7" s="269" t="str">
        <f t="shared" si="0"/>
        <v>生鮮</v>
      </c>
      <c r="F7" s="270" t="s">
        <v>1046</v>
      </c>
      <c r="G7" s="271" t="s">
        <v>1047</v>
      </c>
      <c r="H7" s="285">
        <v>3</v>
      </c>
      <c r="I7" s="208" t="str">
        <f t="shared" si="1"/>
        <v>4922685022893</v>
      </c>
      <c r="J7" s="15" t="str">
        <f t="shared" si="2"/>
        <v>りしりこんぶその他</v>
      </c>
    </row>
    <row r="8" spans="2:10" s="143" customFormat="1" ht="12">
      <c r="B8" s="334">
        <v>8503</v>
      </c>
      <c r="C8" s="34" t="s">
        <v>586</v>
      </c>
      <c r="D8" s="285">
        <v>2</v>
      </c>
      <c r="E8" s="269" t="str">
        <f t="shared" si="0"/>
        <v>生鮮</v>
      </c>
      <c r="F8" s="270" t="s">
        <v>824</v>
      </c>
      <c r="G8" s="271" t="s">
        <v>826</v>
      </c>
      <c r="H8" s="285">
        <v>7</v>
      </c>
      <c r="I8" s="208" t="str">
        <f t="shared" si="1"/>
        <v>4922685032007</v>
      </c>
      <c r="J8" s="15" t="str">
        <f t="shared" si="2"/>
        <v>らうすこんぶ</v>
      </c>
    </row>
    <row r="9" spans="2:10" s="143" customFormat="1" ht="12">
      <c r="B9" s="334">
        <v>8503</v>
      </c>
      <c r="C9" s="34" t="s">
        <v>586</v>
      </c>
      <c r="D9" s="285">
        <v>2</v>
      </c>
      <c r="E9" s="269" t="str">
        <f t="shared" si="0"/>
        <v>生鮮</v>
      </c>
      <c r="F9" s="270" t="s">
        <v>1046</v>
      </c>
      <c r="G9" s="271" t="s">
        <v>1047</v>
      </c>
      <c r="H9" s="285">
        <v>2</v>
      </c>
      <c r="I9" s="208" t="str">
        <f t="shared" si="1"/>
        <v>4922685032892</v>
      </c>
      <c r="J9" s="15" t="str">
        <f t="shared" si="2"/>
        <v>らうすこんぶその他</v>
      </c>
    </row>
    <row r="10" spans="2:10" s="143" customFormat="1" ht="12">
      <c r="B10" s="334">
        <v>8504</v>
      </c>
      <c r="C10" s="34" t="s">
        <v>587</v>
      </c>
      <c r="D10" s="285">
        <v>2</v>
      </c>
      <c r="E10" s="269" t="str">
        <f t="shared" si="0"/>
        <v>生鮮</v>
      </c>
      <c r="F10" s="270" t="s">
        <v>824</v>
      </c>
      <c r="G10" s="271" t="s">
        <v>826</v>
      </c>
      <c r="H10" s="285">
        <v>6</v>
      </c>
      <c r="I10" s="208" t="str">
        <f t="shared" si="1"/>
        <v>4922685042006</v>
      </c>
      <c r="J10" s="15" t="str">
        <f t="shared" si="2"/>
        <v>ひだかこんぶ</v>
      </c>
    </row>
    <row r="11" spans="2:10" s="143" customFormat="1" ht="12">
      <c r="B11" s="335">
        <v>8504</v>
      </c>
      <c r="C11" s="36" t="s">
        <v>587</v>
      </c>
      <c r="D11" s="343">
        <v>2</v>
      </c>
      <c r="E11" s="272" t="str">
        <f t="shared" si="0"/>
        <v>生鮮</v>
      </c>
      <c r="F11" s="273" t="s">
        <v>1046</v>
      </c>
      <c r="G11" s="274" t="s">
        <v>1047</v>
      </c>
      <c r="H11" s="343">
        <v>1</v>
      </c>
      <c r="I11" s="209" t="str">
        <f t="shared" si="1"/>
        <v>4922685042891</v>
      </c>
      <c r="J11" s="15" t="str">
        <f t="shared" si="2"/>
        <v>ひだかこんぶその他</v>
      </c>
    </row>
    <row r="12" spans="1:85" s="149" customFormat="1" ht="12">
      <c r="A12" s="142"/>
      <c r="B12" s="292">
        <v>8540</v>
      </c>
      <c r="C12" s="286" t="s">
        <v>588</v>
      </c>
      <c r="D12" s="265"/>
      <c r="E12" s="265">
        <f t="shared" si="0"/>
      </c>
      <c r="F12" s="266"/>
      <c r="G12" s="267"/>
      <c r="H12" s="265"/>
      <c r="I12" s="268"/>
      <c r="J12" s="20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</row>
    <row r="13" spans="2:85" s="142" customFormat="1" ht="12">
      <c r="B13" s="334">
        <v>8541</v>
      </c>
      <c r="C13" s="34" t="s">
        <v>588</v>
      </c>
      <c r="D13" s="285">
        <v>2</v>
      </c>
      <c r="E13" s="269" t="str">
        <f t="shared" si="0"/>
        <v>生鮮</v>
      </c>
      <c r="F13" s="270" t="s">
        <v>824</v>
      </c>
      <c r="G13" s="271" t="s">
        <v>826</v>
      </c>
      <c r="H13" s="285">
        <v>7</v>
      </c>
      <c r="I13" s="208" t="str">
        <f>CONCATENATE(49226,B13,D13,F13,H13)</f>
        <v>4922685412007</v>
      </c>
      <c r="J13" s="15" t="str">
        <f>CONCATENATE(IF(D13=2,"",E13),C13,IF(F13="00",,G13))</f>
        <v>わかめ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</row>
    <row r="14" spans="2:85" s="142" customFormat="1" ht="12">
      <c r="B14" s="335">
        <v>8541</v>
      </c>
      <c r="C14" s="36" t="s">
        <v>588</v>
      </c>
      <c r="D14" s="343">
        <v>2</v>
      </c>
      <c r="E14" s="272" t="str">
        <f t="shared" si="0"/>
        <v>生鮮</v>
      </c>
      <c r="F14" s="273" t="s">
        <v>1046</v>
      </c>
      <c r="G14" s="274" t="s">
        <v>1047</v>
      </c>
      <c r="H14" s="343">
        <v>2</v>
      </c>
      <c r="I14" s="209" t="str">
        <f>CONCATENATE(49226,B14,D14,F14,H14)</f>
        <v>4922685412892</v>
      </c>
      <c r="J14" s="15" t="str">
        <f>CONCATENATE(IF(D14=2,"",E14),C14,IF(F14="00",,G14))</f>
        <v>わかめその他</v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</row>
    <row r="15" spans="1:85" s="149" customFormat="1" ht="12">
      <c r="A15" s="142"/>
      <c r="B15" s="292">
        <v>8580</v>
      </c>
      <c r="C15" s="286" t="s">
        <v>589</v>
      </c>
      <c r="D15" s="265"/>
      <c r="E15" s="265">
        <f t="shared" si="0"/>
      </c>
      <c r="F15" s="266"/>
      <c r="G15" s="267"/>
      <c r="H15" s="265"/>
      <c r="I15" s="268"/>
      <c r="J15" s="207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</row>
    <row r="16" spans="2:10" ht="12">
      <c r="B16" s="293">
        <v>8581</v>
      </c>
      <c r="C16" s="276" t="s">
        <v>589</v>
      </c>
      <c r="D16" s="294">
        <v>2</v>
      </c>
      <c r="E16" s="269" t="str">
        <f aca="true" t="shared" si="3" ref="E16:E22">IF(D16=1,"活",IF(D16=2,"生鮮",IF(D16=3,"冷凍",IF(D16=4,"解凍",""))))</f>
        <v>生鮮</v>
      </c>
      <c r="F16" s="270" t="s">
        <v>824</v>
      </c>
      <c r="G16" s="271" t="s">
        <v>826</v>
      </c>
      <c r="H16" s="269">
        <v>5</v>
      </c>
      <c r="I16" s="208" t="str">
        <f aca="true" t="shared" si="4" ref="I16:I21">CONCATENATE(49226,B16,D16,F16,H16)</f>
        <v>4922685812005</v>
      </c>
      <c r="J16" s="15" t="str">
        <f aca="true" t="shared" si="5" ref="J16:J21">CONCATENATE(IF(D16=2,"",E16),C16,IF(F16="00",,G16))</f>
        <v>のり</v>
      </c>
    </row>
    <row r="17" spans="2:10" ht="12">
      <c r="B17" s="293">
        <v>8581</v>
      </c>
      <c r="C17" s="276" t="s">
        <v>589</v>
      </c>
      <c r="D17" s="294">
        <v>2</v>
      </c>
      <c r="E17" s="269" t="str">
        <f t="shared" si="3"/>
        <v>生鮮</v>
      </c>
      <c r="F17" s="270" t="s">
        <v>1050</v>
      </c>
      <c r="G17" s="271" t="s">
        <v>1047</v>
      </c>
      <c r="H17" s="269">
        <v>0</v>
      </c>
      <c r="I17" s="208" t="str">
        <f t="shared" si="4"/>
        <v>4922685812890</v>
      </c>
      <c r="J17" s="15" t="str">
        <f t="shared" si="5"/>
        <v>のりその他</v>
      </c>
    </row>
    <row r="18" spans="2:10" ht="12">
      <c r="B18" s="334">
        <v>8582</v>
      </c>
      <c r="C18" s="34" t="s">
        <v>590</v>
      </c>
      <c r="D18" s="294">
        <v>2</v>
      </c>
      <c r="E18" s="269" t="str">
        <f t="shared" si="3"/>
        <v>生鮮</v>
      </c>
      <c r="F18" s="270" t="s">
        <v>824</v>
      </c>
      <c r="G18" s="271" t="s">
        <v>826</v>
      </c>
      <c r="H18" s="269">
        <v>4</v>
      </c>
      <c r="I18" s="208" t="str">
        <f t="shared" si="4"/>
        <v>4922685822004</v>
      </c>
      <c r="J18" s="15" t="str">
        <f t="shared" si="5"/>
        <v>あおさ</v>
      </c>
    </row>
    <row r="19" spans="2:10" ht="12">
      <c r="B19" s="334">
        <v>8582</v>
      </c>
      <c r="C19" s="34" t="s">
        <v>590</v>
      </c>
      <c r="D19" s="294">
        <v>2</v>
      </c>
      <c r="E19" s="269" t="str">
        <f t="shared" si="3"/>
        <v>生鮮</v>
      </c>
      <c r="F19" s="270" t="s">
        <v>1050</v>
      </c>
      <c r="G19" s="271" t="s">
        <v>1047</v>
      </c>
      <c r="H19" s="269">
        <v>9</v>
      </c>
      <c r="I19" s="208" t="str">
        <f t="shared" si="4"/>
        <v>4922685822899</v>
      </c>
      <c r="J19" s="15" t="str">
        <f t="shared" si="5"/>
        <v>あおさその他</v>
      </c>
    </row>
    <row r="20" spans="2:10" ht="12">
      <c r="B20" s="334">
        <v>8583</v>
      </c>
      <c r="C20" s="34" t="s">
        <v>591</v>
      </c>
      <c r="D20" s="294">
        <v>2</v>
      </c>
      <c r="E20" s="269" t="str">
        <f t="shared" si="3"/>
        <v>生鮮</v>
      </c>
      <c r="F20" s="270" t="s">
        <v>824</v>
      </c>
      <c r="G20" s="271" t="s">
        <v>826</v>
      </c>
      <c r="H20" s="269">
        <v>3</v>
      </c>
      <c r="I20" s="208" t="str">
        <f t="shared" si="4"/>
        <v>4922685832003</v>
      </c>
      <c r="J20" s="15" t="str">
        <f t="shared" si="5"/>
        <v>あおのり</v>
      </c>
    </row>
    <row r="21" spans="2:10" ht="12">
      <c r="B21" s="335">
        <v>8583</v>
      </c>
      <c r="C21" s="36" t="s">
        <v>591</v>
      </c>
      <c r="D21" s="296">
        <v>2</v>
      </c>
      <c r="E21" s="272" t="str">
        <f t="shared" si="3"/>
        <v>生鮮</v>
      </c>
      <c r="F21" s="273" t="s">
        <v>1050</v>
      </c>
      <c r="G21" s="274" t="s">
        <v>1047</v>
      </c>
      <c r="H21" s="272">
        <v>8</v>
      </c>
      <c r="I21" s="209" t="str">
        <f t="shared" si="4"/>
        <v>4922685832898</v>
      </c>
      <c r="J21" s="15" t="str">
        <f t="shared" si="5"/>
        <v>あおのりその他</v>
      </c>
    </row>
    <row r="22" spans="1:85" s="149" customFormat="1" ht="12">
      <c r="A22" s="142"/>
      <c r="B22" s="292">
        <v>8620</v>
      </c>
      <c r="C22" s="286" t="s">
        <v>592</v>
      </c>
      <c r="D22" s="265"/>
      <c r="E22" s="265">
        <f t="shared" si="3"/>
      </c>
      <c r="F22" s="266"/>
      <c r="G22" s="267"/>
      <c r="H22" s="265"/>
      <c r="I22" s="268"/>
      <c r="J22" s="20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</row>
    <row r="23" spans="2:10" ht="12">
      <c r="B23" s="293">
        <v>8621</v>
      </c>
      <c r="C23" s="276" t="s">
        <v>593</v>
      </c>
      <c r="D23" s="294">
        <v>2</v>
      </c>
      <c r="E23" s="269" t="str">
        <f aca="true" t="shared" si="6" ref="E23:E42">IF(D23=1,"活",IF(D23=2,"生鮮",IF(D23=3,"冷凍",IF(D23=4,"解凍",""))))</f>
        <v>生鮮</v>
      </c>
      <c r="F23" s="270" t="s">
        <v>959</v>
      </c>
      <c r="G23" s="271" t="s">
        <v>826</v>
      </c>
      <c r="H23" s="269">
        <v>2</v>
      </c>
      <c r="I23" s="208" t="str">
        <f aca="true" t="shared" si="7" ref="I23:I42">CONCATENATE(49226,B23,D23,F23,H23)</f>
        <v>4922686212002</v>
      </c>
      <c r="J23" s="15" t="str">
        <f>CONCATENATE(IF(D23=2,"",E23),C23,IF(F23="00",,G23))</f>
        <v>うみぶどう</v>
      </c>
    </row>
    <row r="24" spans="2:10" ht="12">
      <c r="B24" s="293">
        <v>8621</v>
      </c>
      <c r="C24" s="276" t="s">
        <v>593</v>
      </c>
      <c r="D24" s="294">
        <v>2</v>
      </c>
      <c r="E24" s="269" t="str">
        <f t="shared" si="6"/>
        <v>生鮮</v>
      </c>
      <c r="F24" s="270" t="s">
        <v>1050</v>
      </c>
      <c r="G24" s="271" t="s">
        <v>1047</v>
      </c>
      <c r="H24" s="269">
        <v>7</v>
      </c>
      <c r="I24" s="208" t="str">
        <f t="shared" si="7"/>
        <v>4922686212897</v>
      </c>
      <c r="J24" s="15" t="str">
        <f aca="true" t="shared" si="8" ref="J24:J42">CONCATENATE(IF(D24=2,"",E24),C24,IF(F24="00",,G24))</f>
        <v>うみぶどうその他</v>
      </c>
    </row>
    <row r="25" spans="2:10" ht="12">
      <c r="B25" s="334">
        <v>8622</v>
      </c>
      <c r="C25" s="34" t="s">
        <v>594</v>
      </c>
      <c r="D25" s="294">
        <v>2</v>
      </c>
      <c r="E25" s="269" t="str">
        <f t="shared" si="6"/>
        <v>生鮮</v>
      </c>
      <c r="F25" s="270" t="s">
        <v>959</v>
      </c>
      <c r="G25" s="271" t="s">
        <v>826</v>
      </c>
      <c r="H25" s="269">
        <v>1</v>
      </c>
      <c r="I25" s="208" t="str">
        <f t="shared" si="7"/>
        <v>4922686222001</v>
      </c>
      <c r="J25" s="15" t="str">
        <f t="shared" si="8"/>
        <v>とさか</v>
      </c>
    </row>
    <row r="26" spans="2:10" ht="12">
      <c r="B26" s="334">
        <v>8622</v>
      </c>
      <c r="C26" s="34" t="s">
        <v>594</v>
      </c>
      <c r="D26" s="294">
        <v>2</v>
      </c>
      <c r="E26" s="269" t="str">
        <f t="shared" si="6"/>
        <v>生鮮</v>
      </c>
      <c r="F26" s="270" t="s">
        <v>1046</v>
      </c>
      <c r="G26" s="271" t="s">
        <v>1047</v>
      </c>
      <c r="H26" s="269">
        <v>6</v>
      </c>
      <c r="I26" s="208" t="str">
        <f t="shared" si="7"/>
        <v>4922686222896</v>
      </c>
      <c r="J26" s="15" t="str">
        <f t="shared" si="8"/>
        <v>とさかその他</v>
      </c>
    </row>
    <row r="27" spans="2:10" ht="12">
      <c r="B27" s="334">
        <v>8623</v>
      </c>
      <c r="C27" s="34" t="s">
        <v>595</v>
      </c>
      <c r="D27" s="294">
        <v>2</v>
      </c>
      <c r="E27" s="269" t="str">
        <f t="shared" si="6"/>
        <v>生鮮</v>
      </c>
      <c r="F27" s="270" t="s">
        <v>824</v>
      </c>
      <c r="G27" s="271" t="s">
        <v>826</v>
      </c>
      <c r="H27" s="269">
        <v>0</v>
      </c>
      <c r="I27" s="208" t="str">
        <f t="shared" si="7"/>
        <v>4922686232000</v>
      </c>
      <c r="J27" s="15" t="str">
        <f t="shared" si="8"/>
        <v>えみぞうめん</v>
      </c>
    </row>
    <row r="28" spans="2:10" ht="12">
      <c r="B28" s="334">
        <v>8623</v>
      </c>
      <c r="C28" s="34" t="s">
        <v>595</v>
      </c>
      <c r="D28" s="294">
        <v>2</v>
      </c>
      <c r="E28" s="269" t="str">
        <f t="shared" si="6"/>
        <v>生鮮</v>
      </c>
      <c r="F28" s="270" t="s">
        <v>1046</v>
      </c>
      <c r="G28" s="271" t="s">
        <v>1047</v>
      </c>
      <c r="H28" s="269">
        <v>5</v>
      </c>
      <c r="I28" s="208" t="str">
        <f t="shared" si="7"/>
        <v>4922686232895</v>
      </c>
      <c r="J28" s="15" t="str">
        <f t="shared" si="8"/>
        <v>えみぞうめんその他</v>
      </c>
    </row>
    <row r="29" spans="2:10" ht="12">
      <c r="B29" s="334">
        <v>8624</v>
      </c>
      <c r="C29" s="34" t="s">
        <v>596</v>
      </c>
      <c r="D29" s="294">
        <v>2</v>
      </c>
      <c r="E29" s="269" t="str">
        <f t="shared" si="6"/>
        <v>生鮮</v>
      </c>
      <c r="F29" s="270" t="s">
        <v>959</v>
      </c>
      <c r="G29" s="271" t="s">
        <v>826</v>
      </c>
      <c r="H29" s="269">
        <v>9</v>
      </c>
      <c r="I29" s="208" t="str">
        <f t="shared" si="7"/>
        <v>4922686242009</v>
      </c>
      <c r="J29" s="15" t="str">
        <f t="shared" si="8"/>
        <v>ふのり</v>
      </c>
    </row>
    <row r="30" spans="2:10" ht="12">
      <c r="B30" s="334">
        <v>8624</v>
      </c>
      <c r="C30" s="34" t="s">
        <v>596</v>
      </c>
      <c r="D30" s="294">
        <v>2</v>
      </c>
      <c r="E30" s="269" t="str">
        <f t="shared" si="6"/>
        <v>生鮮</v>
      </c>
      <c r="F30" s="270" t="s">
        <v>1050</v>
      </c>
      <c r="G30" s="271" t="s">
        <v>1047</v>
      </c>
      <c r="H30" s="269">
        <v>4</v>
      </c>
      <c r="I30" s="208" t="str">
        <f t="shared" si="7"/>
        <v>4922686242894</v>
      </c>
      <c r="J30" s="15" t="str">
        <f t="shared" si="8"/>
        <v>ふのりその他</v>
      </c>
    </row>
    <row r="31" spans="2:10" ht="12">
      <c r="B31" s="334">
        <v>8625</v>
      </c>
      <c r="C31" s="34" t="s">
        <v>597</v>
      </c>
      <c r="D31" s="294">
        <v>2</v>
      </c>
      <c r="E31" s="269" t="str">
        <f t="shared" si="6"/>
        <v>生鮮</v>
      </c>
      <c r="F31" s="270" t="s">
        <v>959</v>
      </c>
      <c r="G31" s="271" t="s">
        <v>826</v>
      </c>
      <c r="H31" s="269">
        <v>8</v>
      </c>
      <c r="I31" s="208" t="str">
        <f t="shared" si="7"/>
        <v>4922686252008</v>
      </c>
      <c r="J31" s="15" t="str">
        <f t="shared" si="8"/>
        <v>ひじき</v>
      </c>
    </row>
    <row r="32" spans="2:10" ht="12">
      <c r="B32" s="334">
        <v>8625</v>
      </c>
      <c r="C32" s="34" t="s">
        <v>597</v>
      </c>
      <c r="D32" s="294">
        <v>2</v>
      </c>
      <c r="E32" s="269" t="str">
        <f t="shared" si="6"/>
        <v>生鮮</v>
      </c>
      <c r="F32" s="270" t="s">
        <v>1046</v>
      </c>
      <c r="G32" s="271" t="s">
        <v>1047</v>
      </c>
      <c r="H32" s="269">
        <v>3</v>
      </c>
      <c r="I32" s="208" t="str">
        <f t="shared" si="7"/>
        <v>4922686252893</v>
      </c>
      <c r="J32" s="15" t="str">
        <f t="shared" si="8"/>
        <v>ひじきその他</v>
      </c>
    </row>
    <row r="33" spans="2:10" ht="12">
      <c r="B33" s="334">
        <v>8626</v>
      </c>
      <c r="C33" s="34" t="s">
        <v>598</v>
      </c>
      <c r="D33" s="294">
        <v>2</v>
      </c>
      <c r="E33" s="269" t="str">
        <f t="shared" si="6"/>
        <v>生鮮</v>
      </c>
      <c r="F33" s="270" t="s">
        <v>824</v>
      </c>
      <c r="G33" s="271" t="s">
        <v>826</v>
      </c>
      <c r="H33" s="269">
        <v>7</v>
      </c>
      <c r="I33" s="208" t="str">
        <f t="shared" si="7"/>
        <v>4922686262007</v>
      </c>
      <c r="J33" s="15" t="str">
        <f t="shared" si="8"/>
        <v>もずく</v>
      </c>
    </row>
    <row r="34" spans="2:10" ht="12">
      <c r="B34" s="334">
        <v>8626</v>
      </c>
      <c r="C34" s="34" t="s">
        <v>598</v>
      </c>
      <c r="D34" s="294">
        <v>2</v>
      </c>
      <c r="E34" s="269" t="str">
        <f t="shared" si="6"/>
        <v>生鮮</v>
      </c>
      <c r="F34" s="270" t="s">
        <v>1046</v>
      </c>
      <c r="G34" s="271" t="s">
        <v>1047</v>
      </c>
      <c r="H34" s="269">
        <v>2</v>
      </c>
      <c r="I34" s="208" t="str">
        <f t="shared" si="7"/>
        <v>4922686262892</v>
      </c>
      <c r="J34" s="15" t="str">
        <f t="shared" si="8"/>
        <v>もずくその他</v>
      </c>
    </row>
    <row r="35" spans="2:10" ht="12">
      <c r="B35" s="334">
        <v>8627</v>
      </c>
      <c r="C35" s="34" t="s">
        <v>599</v>
      </c>
      <c r="D35" s="294">
        <v>2</v>
      </c>
      <c r="E35" s="269" t="str">
        <f t="shared" si="6"/>
        <v>生鮮</v>
      </c>
      <c r="F35" s="270" t="s">
        <v>959</v>
      </c>
      <c r="G35" s="271" t="s">
        <v>826</v>
      </c>
      <c r="H35" s="269">
        <v>6</v>
      </c>
      <c r="I35" s="208" t="str">
        <f t="shared" si="7"/>
        <v>4922686272006</v>
      </c>
      <c r="J35" s="15" t="str">
        <f t="shared" si="8"/>
        <v>まつも</v>
      </c>
    </row>
    <row r="36" spans="2:10" ht="12">
      <c r="B36" s="334">
        <v>8627</v>
      </c>
      <c r="C36" s="34" t="s">
        <v>599</v>
      </c>
      <c r="D36" s="294">
        <v>2</v>
      </c>
      <c r="E36" s="269" t="str">
        <f t="shared" si="6"/>
        <v>生鮮</v>
      </c>
      <c r="F36" s="270" t="s">
        <v>1050</v>
      </c>
      <c r="G36" s="271" t="s">
        <v>1047</v>
      </c>
      <c r="H36" s="269">
        <v>1</v>
      </c>
      <c r="I36" s="208" t="str">
        <f t="shared" si="7"/>
        <v>4922686272891</v>
      </c>
      <c r="J36" s="15" t="str">
        <f t="shared" si="8"/>
        <v>まつもその他</v>
      </c>
    </row>
    <row r="37" spans="2:10" ht="12">
      <c r="B37" s="334">
        <v>8628</v>
      </c>
      <c r="C37" s="34" t="s">
        <v>600</v>
      </c>
      <c r="D37" s="294">
        <v>2</v>
      </c>
      <c r="E37" s="269" t="str">
        <f t="shared" si="6"/>
        <v>生鮮</v>
      </c>
      <c r="F37" s="270" t="s">
        <v>959</v>
      </c>
      <c r="G37" s="271" t="s">
        <v>826</v>
      </c>
      <c r="H37" s="269">
        <v>5</v>
      </c>
      <c r="I37" s="208" t="str">
        <f t="shared" si="7"/>
        <v>4922686282005</v>
      </c>
      <c r="J37" s="15" t="str">
        <f t="shared" si="8"/>
        <v>かじめ</v>
      </c>
    </row>
    <row r="38" spans="2:10" ht="12">
      <c r="B38" s="334">
        <v>8628</v>
      </c>
      <c r="C38" s="34" t="s">
        <v>600</v>
      </c>
      <c r="D38" s="294">
        <v>2</v>
      </c>
      <c r="E38" s="269" t="str">
        <f t="shared" si="6"/>
        <v>生鮮</v>
      </c>
      <c r="F38" s="270" t="s">
        <v>1046</v>
      </c>
      <c r="G38" s="271" t="s">
        <v>1047</v>
      </c>
      <c r="H38" s="269">
        <v>0</v>
      </c>
      <c r="I38" s="208" t="str">
        <f t="shared" si="7"/>
        <v>4922686282890</v>
      </c>
      <c r="J38" s="15" t="str">
        <f t="shared" si="8"/>
        <v>かじめその他</v>
      </c>
    </row>
    <row r="39" spans="2:10" ht="12">
      <c r="B39" s="334">
        <v>8629</v>
      </c>
      <c r="C39" s="34" t="s">
        <v>601</v>
      </c>
      <c r="D39" s="294">
        <v>2</v>
      </c>
      <c r="E39" s="269" t="str">
        <f t="shared" si="6"/>
        <v>生鮮</v>
      </c>
      <c r="F39" s="270" t="s">
        <v>824</v>
      </c>
      <c r="G39" s="271" t="s">
        <v>826</v>
      </c>
      <c r="H39" s="269">
        <v>4</v>
      </c>
      <c r="I39" s="208" t="str">
        <f t="shared" si="7"/>
        <v>4922686292004</v>
      </c>
      <c r="J39" s="15" t="str">
        <f t="shared" si="8"/>
        <v>おごのり</v>
      </c>
    </row>
    <row r="40" spans="2:10" ht="12">
      <c r="B40" s="334">
        <v>8629</v>
      </c>
      <c r="C40" s="34" t="s">
        <v>601</v>
      </c>
      <c r="D40" s="294">
        <v>2</v>
      </c>
      <c r="E40" s="269" t="str">
        <f t="shared" si="6"/>
        <v>生鮮</v>
      </c>
      <c r="F40" s="270" t="s">
        <v>1046</v>
      </c>
      <c r="G40" s="271" t="s">
        <v>1047</v>
      </c>
      <c r="H40" s="269">
        <v>9</v>
      </c>
      <c r="I40" s="208" t="str">
        <f t="shared" si="7"/>
        <v>4922686292899</v>
      </c>
      <c r="J40" s="15" t="str">
        <f t="shared" si="8"/>
        <v>おごのりその他</v>
      </c>
    </row>
    <row r="41" spans="2:10" ht="12">
      <c r="B41" s="334">
        <v>8630</v>
      </c>
      <c r="C41" s="34" t="s">
        <v>602</v>
      </c>
      <c r="D41" s="294">
        <v>2</v>
      </c>
      <c r="E41" s="269" t="str">
        <f t="shared" si="6"/>
        <v>生鮮</v>
      </c>
      <c r="F41" s="270" t="s">
        <v>824</v>
      </c>
      <c r="G41" s="271" t="s">
        <v>826</v>
      </c>
      <c r="H41" s="269">
        <v>0</v>
      </c>
      <c r="I41" s="208" t="str">
        <f t="shared" si="7"/>
        <v>4922686302000</v>
      </c>
      <c r="J41" s="15" t="str">
        <f t="shared" si="8"/>
        <v>すぎのり</v>
      </c>
    </row>
    <row r="42" spans="2:10" ht="12">
      <c r="B42" s="335">
        <v>8630</v>
      </c>
      <c r="C42" s="36" t="s">
        <v>602</v>
      </c>
      <c r="D42" s="296">
        <v>2</v>
      </c>
      <c r="E42" s="272" t="str">
        <f t="shared" si="6"/>
        <v>生鮮</v>
      </c>
      <c r="F42" s="273" t="s">
        <v>1046</v>
      </c>
      <c r="G42" s="274" t="s">
        <v>1047</v>
      </c>
      <c r="H42" s="272">
        <v>5</v>
      </c>
      <c r="I42" s="209" t="str">
        <f t="shared" si="7"/>
        <v>4922686302895</v>
      </c>
      <c r="J42" s="231" t="str">
        <f t="shared" si="8"/>
        <v>すぎのりその他</v>
      </c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CG16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247" bestFit="1" customWidth="1"/>
    <col min="2" max="2" width="9.125" style="257" bestFit="1" customWidth="1"/>
    <col min="3" max="3" width="26.875" style="257" bestFit="1" customWidth="1"/>
    <col min="4" max="4" width="7.00390625" style="297" bestFit="1" customWidth="1"/>
    <col min="5" max="5" width="5.25390625" style="256" bestFit="1" customWidth="1"/>
    <col min="6" max="6" width="10.125" style="260" customWidth="1"/>
    <col min="7" max="7" width="17.75390625" style="258" bestFit="1" customWidth="1"/>
    <col min="8" max="8" width="4.375" style="256" bestFit="1" customWidth="1"/>
    <col min="9" max="9" width="12.75390625" style="219" bestFit="1" customWidth="1"/>
    <col min="10" max="10" width="33.50390625" style="219" bestFit="1" customWidth="1"/>
    <col min="11" max="85" width="9.00390625" style="199" customWidth="1"/>
    <col min="86" max="16384" width="9.00390625" style="197" customWidth="1"/>
  </cols>
  <sheetData>
    <row r="1" spans="1:85" s="142" customFormat="1" ht="12.75" thickBot="1">
      <c r="A1" s="247"/>
      <c r="B1" s="247" t="s">
        <v>936</v>
      </c>
      <c r="C1" s="247"/>
      <c r="D1" s="249"/>
      <c r="E1" s="249"/>
      <c r="F1" s="259"/>
      <c r="G1" s="248"/>
      <c r="H1" s="249"/>
      <c r="I1" s="218"/>
      <c r="J1" s="218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</row>
    <row r="2" spans="1:10" ht="33" customHeight="1" thickTop="1">
      <c r="A2" s="278"/>
      <c r="B2" s="211" t="s">
        <v>5</v>
      </c>
      <c r="C2" s="174" t="s">
        <v>800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841</v>
      </c>
      <c r="I2" s="174" t="s">
        <v>799</v>
      </c>
      <c r="J2" s="174" t="s">
        <v>317</v>
      </c>
    </row>
    <row r="3" spans="1:10" s="148" customFormat="1" ht="12">
      <c r="A3" s="249"/>
      <c r="B3" s="292">
        <v>8500</v>
      </c>
      <c r="C3" s="286" t="s">
        <v>584</v>
      </c>
      <c r="D3" s="265"/>
      <c r="E3" s="265"/>
      <c r="F3" s="266"/>
      <c r="G3" s="267"/>
      <c r="H3" s="265"/>
      <c r="I3" s="268"/>
      <c r="J3" s="268"/>
    </row>
    <row r="4" spans="1:10" ht="12">
      <c r="A4" s="247" t="s">
        <v>938</v>
      </c>
      <c r="B4" s="293">
        <v>8501</v>
      </c>
      <c r="C4" s="276" t="s">
        <v>584</v>
      </c>
      <c r="D4" s="294">
        <v>5</v>
      </c>
      <c r="E4" s="144">
        <f>IF(D4=5,"",IF(D4=6,"冷蔵",IF(D4=7,"冷凍",IF(D4=8,"解凍",""))))</f>
      </c>
      <c r="F4" s="270" t="s">
        <v>937</v>
      </c>
      <c r="G4" s="271" t="s">
        <v>927</v>
      </c>
      <c r="H4" s="269">
        <v>3</v>
      </c>
      <c r="I4" s="208" t="str">
        <f>CONCATENATE(49226,B4,D4,F4,H4)</f>
        <v>4922685015123</v>
      </c>
      <c r="J4" s="172" t="str">
        <f>CONCATENATE(IF(D4&lt;&gt;5,E4,""),C4,G4)</f>
        <v>こんぶ素干し</v>
      </c>
    </row>
    <row r="5" spans="1:10" ht="12">
      <c r="A5" s="247" t="s">
        <v>938</v>
      </c>
      <c r="B5" s="293">
        <v>8502</v>
      </c>
      <c r="C5" s="276" t="s">
        <v>585</v>
      </c>
      <c r="D5" s="294">
        <v>5</v>
      </c>
      <c r="E5" s="144">
        <f>IF(D5=5,"",IF(D5=6,"冷蔵",IF(D5=7,"冷凍",IF(D5=8,"解凍",""))))</f>
      </c>
      <c r="F5" s="270" t="s">
        <v>937</v>
      </c>
      <c r="G5" s="271" t="s">
        <v>927</v>
      </c>
      <c r="H5" s="269">
        <v>2</v>
      </c>
      <c r="I5" s="208" t="str">
        <f aca="true" t="shared" si="0" ref="I5:I16">CONCATENATE(49226,B5,D5,F5,H5)</f>
        <v>4922685025122</v>
      </c>
      <c r="J5" s="172" t="str">
        <f>CONCATENATE(IF(D5&lt;&gt;5,E5,""),C5,G5)</f>
        <v>りしりこんぶ素干し</v>
      </c>
    </row>
    <row r="6" spans="1:10" ht="12">
      <c r="A6" s="247" t="s">
        <v>938</v>
      </c>
      <c r="B6" s="293">
        <v>8503</v>
      </c>
      <c r="C6" s="276" t="s">
        <v>586</v>
      </c>
      <c r="D6" s="294">
        <v>5</v>
      </c>
      <c r="E6" s="144">
        <f>IF(D6=5,"",IF(D6=6,"冷蔵",IF(D6=7,"冷凍",IF(D6=8,"解凍",""))))</f>
      </c>
      <c r="F6" s="270" t="s">
        <v>937</v>
      </c>
      <c r="G6" s="271" t="s">
        <v>927</v>
      </c>
      <c r="H6" s="269">
        <v>1</v>
      </c>
      <c r="I6" s="208" t="str">
        <f t="shared" si="0"/>
        <v>4922685035121</v>
      </c>
      <c r="J6" s="172" t="str">
        <f>CONCATENATE(IF(D6&lt;&gt;5,E6,""),C6,G6)</f>
        <v>らうすこんぶ素干し</v>
      </c>
    </row>
    <row r="7" spans="1:10" ht="12">
      <c r="A7" s="247" t="s">
        <v>938</v>
      </c>
      <c r="B7" s="295">
        <v>8504</v>
      </c>
      <c r="C7" s="277" t="s">
        <v>587</v>
      </c>
      <c r="D7" s="296">
        <v>5</v>
      </c>
      <c r="E7" s="144">
        <f>IF(D7=5,"",IF(D7=6,"冷蔵",IF(D7=7,"冷凍",IF(D7=8,"解凍",""))))</f>
      </c>
      <c r="F7" s="270" t="s">
        <v>937</v>
      </c>
      <c r="G7" s="271" t="s">
        <v>927</v>
      </c>
      <c r="H7" s="272">
        <v>0</v>
      </c>
      <c r="I7" s="208" t="str">
        <f t="shared" si="0"/>
        <v>4922685045120</v>
      </c>
      <c r="J7" s="172" t="str">
        <f>CONCATENATE(IF(D7&lt;&gt;5,E7,""),C7,G7)</f>
        <v>ひだかこんぶ素干し</v>
      </c>
    </row>
    <row r="8" spans="1:85" s="149" customFormat="1" ht="12">
      <c r="A8" s="247"/>
      <c r="B8" s="292">
        <v>8540</v>
      </c>
      <c r="C8" s="286" t="s">
        <v>588</v>
      </c>
      <c r="D8" s="265"/>
      <c r="E8" s="265"/>
      <c r="F8" s="266"/>
      <c r="G8" s="267"/>
      <c r="H8" s="265"/>
      <c r="I8" s="268"/>
      <c r="J8" s="26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</row>
    <row r="9" spans="1:10" ht="12">
      <c r="A9" s="247" t="s">
        <v>938</v>
      </c>
      <c r="B9" s="293">
        <v>8541</v>
      </c>
      <c r="C9" s="276" t="s">
        <v>588</v>
      </c>
      <c r="D9" s="294">
        <v>5</v>
      </c>
      <c r="E9" s="144">
        <f>IF(D9=5,"",IF(D9=6,"冷蔵",IF(D9=7,"冷凍",IF(D9=8,"解凍",""))))</f>
      </c>
      <c r="F9" s="270" t="s">
        <v>937</v>
      </c>
      <c r="G9" s="271" t="s">
        <v>927</v>
      </c>
      <c r="H9" s="269">
        <v>1</v>
      </c>
      <c r="I9" s="208" t="str">
        <f t="shared" si="0"/>
        <v>4922685415121</v>
      </c>
      <c r="J9" s="172" t="str">
        <f>CONCATENATE(IF(D9&lt;&gt;5,E9,""),C9,G9)</f>
        <v>わかめ素干し</v>
      </c>
    </row>
    <row r="10" spans="1:10" ht="12">
      <c r="A10" s="247" t="s">
        <v>938</v>
      </c>
      <c r="B10" s="295">
        <v>8541</v>
      </c>
      <c r="C10" s="277" t="s">
        <v>588</v>
      </c>
      <c r="D10" s="296">
        <v>6</v>
      </c>
      <c r="E10" s="154" t="str">
        <f>IF(D10=5,"",IF(D10=6,"冷蔵",IF(D10=7,"冷凍",IF(D10=8,"解凍",""))))</f>
        <v>冷蔵</v>
      </c>
      <c r="F10" s="273" t="s">
        <v>939</v>
      </c>
      <c r="G10" s="274" t="s">
        <v>940</v>
      </c>
      <c r="H10" s="272">
        <v>4</v>
      </c>
      <c r="I10" s="209" t="str">
        <f>CONCATENATE(49226,B10,D10,F10,H10)</f>
        <v>4922685416074</v>
      </c>
      <c r="J10" s="408" t="str">
        <f>CONCATENATE(IF(D10&lt;&gt;5,E10,""),C10,G10)</f>
        <v>冷蔵わかめ塩</v>
      </c>
    </row>
    <row r="11" spans="1:85" s="149" customFormat="1" ht="12">
      <c r="A11" s="247"/>
      <c r="B11" s="298">
        <v>8580</v>
      </c>
      <c r="C11" s="288" t="s">
        <v>589</v>
      </c>
      <c r="D11" s="409"/>
      <c r="E11" s="409"/>
      <c r="F11" s="410"/>
      <c r="G11" s="411"/>
      <c r="H11" s="409"/>
      <c r="I11" s="412"/>
      <c r="J11" s="412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</row>
    <row r="12" spans="1:10" ht="12">
      <c r="A12" s="247" t="s">
        <v>938</v>
      </c>
      <c r="B12" s="293">
        <v>8581</v>
      </c>
      <c r="C12" s="276" t="s">
        <v>589</v>
      </c>
      <c r="D12" s="294">
        <v>5</v>
      </c>
      <c r="E12" s="144">
        <f>IF(D12=5,"",IF(D12=6,"冷蔵",IF(D12=7,"冷凍",IF(D12=8,"解凍",""))))</f>
      </c>
      <c r="F12" s="270" t="s">
        <v>937</v>
      </c>
      <c r="G12" s="271" t="s">
        <v>927</v>
      </c>
      <c r="H12" s="269">
        <v>9</v>
      </c>
      <c r="I12" s="208" t="str">
        <f t="shared" si="0"/>
        <v>4922685815129</v>
      </c>
      <c r="J12" s="172" t="str">
        <f>CONCATENATE(IF(D12&lt;&gt;5,E12,""),C12,G12)</f>
        <v>のり素干し</v>
      </c>
    </row>
    <row r="13" spans="1:85" s="149" customFormat="1" ht="12">
      <c r="A13" s="247"/>
      <c r="B13" s="292">
        <v>8620</v>
      </c>
      <c r="C13" s="286" t="s">
        <v>592</v>
      </c>
      <c r="D13" s="265"/>
      <c r="E13" s="265"/>
      <c r="F13" s="266"/>
      <c r="G13" s="267"/>
      <c r="H13" s="265"/>
      <c r="I13" s="268"/>
      <c r="J13" s="26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</row>
    <row r="14" spans="1:10" ht="12">
      <c r="A14" s="247" t="s">
        <v>1044</v>
      </c>
      <c r="B14" s="293">
        <v>8621</v>
      </c>
      <c r="C14" s="276" t="s">
        <v>593</v>
      </c>
      <c r="D14" s="294">
        <v>6</v>
      </c>
      <c r="E14" s="144" t="str">
        <f>IF(D14=5,"",IF(D14=6,"冷蔵",IF(D14=7,"冷凍",IF(D14=8,"解凍",""))))</f>
        <v>冷蔵</v>
      </c>
      <c r="F14" s="270" t="s">
        <v>939</v>
      </c>
      <c r="G14" s="271" t="s">
        <v>940</v>
      </c>
      <c r="H14" s="269">
        <v>9</v>
      </c>
      <c r="I14" s="208" t="str">
        <f t="shared" si="0"/>
        <v>4922686216079</v>
      </c>
      <c r="J14" s="172" t="str">
        <f>CONCATENATE(IF(D14&lt;&gt;5,E14,""),C14,G14)</f>
        <v>冷蔵うみぶどう塩</v>
      </c>
    </row>
    <row r="15" spans="1:10" ht="12">
      <c r="A15" s="247" t="s">
        <v>938</v>
      </c>
      <c r="B15" s="293">
        <v>8625</v>
      </c>
      <c r="C15" s="276" t="s">
        <v>597</v>
      </c>
      <c r="D15" s="294">
        <v>5</v>
      </c>
      <c r="E15" s="144">
        <f>IF(D15=5,"",IF(D15=6,"冷蔵",IF(D15=7,"冷凍",IF(D15=8,"解凍",""))))</f>
      </c>
      <c r="F15" s="270" t="s">
        <v>937</v>
      </c>
      <c r="G15" s="271" t="s">
        <v>927</v>
      </c>
      <c r="H15" s="269">
        <v>2</v>
      </c>
      <c r="I15" s="208" t="str">
        <f t="shared" si="0"/>
        <v>4922686255122</v>
      </c>
      <c r="J15" s="172" t="str">
        <f>CONCATENATE(IF(D15&lt;&gt;5,E15,""),C15,G15)</f>
        <v>ひじき素干し</v>
      </c>
    </row>
    <row r="16" spans="1:10" ht="12">
      <c r="A16" s="247" t="s">
        <v>938</v>
      </c>
      <c r="B16" s="295">
        <v>8626</v>
      </c>
      <c r="C16" s="277" t="s">
        <v>598</v>
      </c>
      <c r="D16" s="296">
        <v>6</v>
      </c>
      <c r="E16" s="154" t="str">
        <f>IF(D16=5,"",IF(D16=6,"冷蔵",IF(D16=7,"冷凍",IF(D16=8,"解凍",""))))</f>
        <v>冷蔵</v>
      </c>
      <c r="F16" s="273" t="s">
        <v>939</v>
      </c>
      <c r="G16" s="274" t="s">
        <v>940</v>
      </c>
      <c r="H16" s="272">
        <v>4</v>
      </c>
      <c r="I16" s="209" t="str">
        <f t="shared" si="0"/>
        <v>4922686266074</v>
      </c>
      <c r="J16" s="408" t="str">
        <f>CONCATENATE(IF(D16&lt;&gt;5,E16,""),C16,G16)</f>
        <v>冷蔵もずく塩</v>
      </c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Z70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197" bestFit="1" customWidth="1"/>
    <col min="3" max="3" width="26.875" style="197" bestFit="1" customWidth="1"/>
    <col min="4" max="4" width="7.00390625" style="303" bestFit="1" customWidth="1"/>
    <col min="5" max="5" width="5.25390625" style="199" bestFit="1" customWidth="1"/>
    <col min="6" max="6" width="10.125" style="212" customWidth="1"/>
    <col min="7" max="7" width="17.75390625" style="205" bestFit="1" customWidth="1"/>
    <col min="8" max="8" width="4.375" style="199" bestFit="1" customWidth="1"/>
    <col min="9" max="9" width="12.75390625" style="199" bestFit="1" customWidth="1"/>
    <col min="10" max="10" width="33.50390625" style="199" bestFit="1" customWidth="1"/>
    <col min="11" max="104" width="9.00390625" style="199" customWidth="1"/>
    <col min="105" max="16384" width="9.00390625" style="197" customWidth="1"/>
  </cols>
  <sheetData>
    <row r="1" spans="2:104" s="142" customFormat="1" ht="12.75" thickBot="1">
      <c r="B1" s="142" t="s">
        <v>941</v>
      </c>
      <c r="D1" s="299"/>
      <c r="E1" s="143"/>
      <c r="F1" s="180"/>
      <c r="G1" s="141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</row>
    <row r="2" spans="1:10" ht="33" customHeight="1" thickTop="1">
      <c r="A2" s="278"/>
      <c r="B2" s="211" t="s">
        <v>5</v>
      </c>
      <c r="C2" s="174" t="s">
        <v>800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841</v>
      </c>
      <c r="I2" s="174" t="s">
        <v>799</v>
      </c>
      <c r="J2" s="174" t="s">
        <v>317</v>
      </c>
    </row>
    <row r="3" spans="1:10" s="148" customFormat="1" ht="12">
      <c r="A3" s="143"/>
      <c r="B3" s="300">
        <v>8800</v>
      </c>
      <c r="C3" s="175" t="s">
        <v>603</v>
      </c>
      <c r="D3" s="348"/>
      <c r="E3" s="265">
        <f>IF(D3=1,"活",IF(D3=2,"生鮮",IF(D3=3,"冷凍",IF(D3=4,"解凍",IF(D3=5,"常温",IF(D3=6,"冷蔵",""))))))</f>
      </c>
      <c r="F3" s="181"/>
      <c r="G3" s="175"/>
      <c r="H3" s="147"/>
      <c r="I3" s="175"/>
      <c r="J3" s="14"/>
    </row>
    <row r="4" spans="2:10" ht="12">
      <c r="B4" s="242">
        <v>8801</v>
      </c>
      <c r="C4" s="194" t="s">
        <v>942</v>
      </c>
      <c r="D4" s="304">
        <v>2</v>
      </c>
      <c r="E4" s="269" t="str">
        <f>IF(D4=1,"活",IF(D4=2,"生鮮",IF(D4=3,"冷凍",IF(D4=4,"解凍",IF(D4=5,"",IF(D4=6,"冷蔵",""))))))</f>
        <v>生鮮</v>
      </c>
      <c r="F4" s="229" t="s">
        <v>1029</v>
      </c>
      <c r="G4" s="223" t="s">
        <v>1084</v>
      </c>
      <c r="H4" s="222">
        <v>6</v>
      </c>
      <c r="I4" s="208" t="str">
        <f aca="true" t="shared" si="0" ref="I4:I33">CONCATENATE(49226,B4,D4,F4,H4)</f>
        <v>4922688012006</v>
      </c>
      <c r="J4" s="15" t="str">
        <f>CONCATENATE(IF(D4=2,IF(F4="00","生",),E4),C4,IF(F4="00",,G4))</f>
        <v>生かずのこ</v>
      </c>
    </row>
    <row r="5" spans="2:10" ht="12">
      <c r="B5" s="242">
        <v>8801</v>
      </c>
      <c r="C5" s="194" t="s">
        <v>942</v>
      </c>
      <c r="D5" s="304">
        <v>2</v>
      </c>
      <c r="E5" s="269" t="str">
        <f aca="true" t="shared" si="1" ref="E5:E68">IF(D5=1,"活",IF(D5=2,"生鮮",IF(D5=3,"冷凍",IF(D5=4,"解凍",IF(D5=5,"",IF(D5=6,"冷蔵",""))))))</f>
        <v>生鮮</v>
      </c>
      <c r="F5" s="229" t="s">
        <v>1069</v>
      </c>
      <c r="G5" s="223" t="s">
        <v>1068</v>
      </c>
      <c r="H5" s="222">
        <v>1</v>
      </c>
      <c r="I5" s="208" t="str">
        <f t="shared" si="0"/>
        <v>4922688012891</v>
      </c>
      <c r="J5" s="15" t="str">
        <f>CONCATENATE(IF(D5=2,IF(F5="00","生",),E5),C5,IF(F5="00",,G5))</f>
        <v>かずのこその他</v>
      </c>
    </row>
    <row r="6" spans="2:10" ht="12">
      <c r="B6" s="242">
        <v>8801</v>
      </c>
      <c r="C6" s="194" t="s">
        <v>942</v>
      </c>
      <c r="D6" s="304">
        <v>6</v>
      </c>
      <c r="E6" s="269" t="str">
        <f t="shared" si="1"/>
        <v>冷蔵</v>
      </c>
      <c r="F6" s="270" t="s">
        <v>827</v>
      </c>
      <c r="G6" s="271" t="s">
        <v>940</v>
      </c>
      <c r="H6" s="269">
        <v>3</v>
      </c>
      <c r="I6" s="208" t="str">
        <f t="shared" si="0"/>
        <v>4922688016073</v>
      </c>
      <c r="J6" s="15" t="str">
        <f aca="true" t="shared" si="2" ref="J6:J70">CONCATENATE(IF(D6=2,IF(F6="00","生",),E6),C6,IF(F6="00",,G6))</f>
        <v>冷蔵かずのこ塩</v>
      </c>
    </row>
    <row r="7" spans="2:10" ht="12">
      <c r="B7" s="242">
        <v>8801</v>
      </c>
      <c r="C7" s="194" t="s">
        <v>942</v>
      </c>
      <c r="D7" s="304">
        <v>5</v>
      </c>
      <c r="E7" s="269">
        <f t="shared" si="1"/>
      </c>
      <c r="F7" s="270" t="s">
        <v>821</v>
      </c>
      <c r="G7" s="271" t="s">
        <v>927</v>
      </c>
      <c r="H7" s="269">
        <v>0</v>
      </c>
      <c r="I7" s="208" t="str">
        <f t="shared" si="0"/>
        <v>4922688015120</v>
      </c>
      <c r="J7" s="15" t="str">
        <f t="shared" si="2"/>
        <v>かずのこ素干し</v>
      </c>
    </row>
    <row r="8" spans="2:10" ht="12">
      <c r="B8" s="242">
        <v>8802</v>
      </c>
      <c r="C8" s="194" t="s">
        <v>943</v>
      </c>
      <c r="D8" s="304">
        <v>2</v>
      </c>
      <c r="E8" s="269" t="str">
        <f t="shared" si="1"/>
        <v>生鮮</v>
      </c>
      <c r="F8" s="229" t="s">
        <v>1029</v>
      </c>
      <c r="G8" s="223" t="s">
        <v>1083</v>
      </c>
      <c r="H8" s="222">
        <v>5</v>
      </c>
      <c r="I8" s="208" t="str">
        <f t="shared" si="0"/>
        <v>4922688022005</v>
      </c>
      <c r="J8" s="15" t="str">
        <f t="shared" si="2"/>
        <v>生すじこ</v>
      </c>
    </row>
    <row r="9" spans="2:10" ht="12">
      <c r="B9" s="242">
        <v>8802</v>
      </c>
      <c r="C9" s="194" t="s">
        <v>943</v>
      </c>
      <c r="D9" s="304">
        <v>2</v>
      </c>
      <c r="E9" s="269" t="str">
        <f t="shared" si="1"/>
        <v>生鮮</v>
      </c>
      <c r="F9" s="229" t="s">
        <v>1069</v>
      </c>
      <c r="G9" s="223" t="s">
        <v>1068</v>
      </c>
      <c r="H9" s="222">
        <v>0</v>
      </c>
      <c r="I9" s="208" t="str">
        <f t="shared" si="0"/>
        <v>4922688022890</v>
      </c>
      <c r="J9" s="15" t="str">
        <f t="shared" si="2"/>
        <v>すじこその他</v>
      </c>
    </row>
    <row r="10" spans="2:10" ht="12">
      <c r="B10" s="242">
        <v>8802</v>
      </c>
      <c r="C10" s="194" t="s">
        <v>943</v>
      </c>
      <c r="D10" s="304">
        <v>6</v>
      </c>
      <c r="E10" s="269" t="str">
        <f t="shared" si="1"/>
        <v>冷蔵</v>
      </c>
      <c r="F10" s="270" t="s">
        <v>1030</v>
      </c>
      <c r="G10" s="271" t="s">
        <v>940</v>
      </c>
      <c r="H10" s="222">
        <v>2</v>
      </c>
      <c r="I10" s="208" t="str">
        <f t="shared" si="0"/>
        <v>4922688026072</v>
      </c>
      <c r="J10" s="15" t="str">
        <f t="shared" si="2"/>
        <v>冷蔵すじこ塩</v>
      </c>
    </row>
    <row r="11" spans="2:10" ht="12">
      <c r="B11" s="242">
        <v>8803</v>
      </c>
      <c r="C11" s="194" t="s">
        <v>944</v>
      </c>
      <c r="D11" s="304">
        <v>2</v>
      </c>
      <c r="E11" s="269" t="str">
        <f t="shared" si="1"/>
        <v>生鮮</v>
      </c>
      <c r="F11" s="229" t="s">
        <v>1029</v>
      </c>
      <c r="G11" s="223" t="s">
        <v>1083</v>
      </c>
      <c r="H11" s="222">
        <v>4</v>
      </c>
      <c r="I11" s="208" t="str">
        <f t="shared" si="0"/>
        <v>4922688032004</v>
      </c>
      <c r="J11" s="15" t="str">
        <f t="shared" si="2"/>
        <v>生いくら</v>
      </c>
    </row>
    <row r="12" spans="2:10" ht="12">
      <c r="B12" s="242">
        <v>8803</v>
      </c>
      <c r="C12" s="194" t="s">
        <v>944</v>
      </c>
      <c r="D12" s="304">
        <v>2</v>
      </c>
      <c r="E12" s="269" t="str">
        <f t="shared" si="1"/>
        <v>生鮮</v>
      </c>
      <c r="F12" s="229" t="s">
        <v>1069</v>
      </c>
      <c r="G12" s="223" t="s">
        <v>1068</v>
      </c>
      <c r="H12" s="222">
        <v>9</v>
      </c>
      <c r="I12" s="208" t="str">
        <f t="shared" si="0"/>
        <v>4922688032899</v>
      </c>
      <c r="J12" s="15" t="str">
        <f t="shared" si="2"/>
        <v>いくらその他</v>
      </c>
    </row>
    <row r="13" spans="2:10" ht="12">
      <c r="B13" s="242">
        <v>8803</v>
      </c>
      <c r="C13" s="194" t="s">
        <v>944</v>
      </c>
      <c r="D13" s="304">
        <v>6</v>
      </c>
      <c r="E13" s="269" t="str">
        <f t="shared" si="1"/>
        <v>冷蔵</v>
      </c>
      <c r="F13" s="270" t="s">
        <v>1031</v>
      </c>
      <c r="G13" s="271" t="s">
        <v>940</v>
      </c>
      <c r="H13" s="222">
        <v>1</v>
      </c>
      <c r="I13" s="208" t="str">
        <f t="shared" si="0"/>
        <v>4922688036071</v>
      </c>
      <c r="J13" s="15" t="str">
        <f t="shared" si="2"/>
        <v>冷蔵いくら塩</v>
      </c>
    </row>
    <row r="14" spans="2:10" ht="12">
      <c r="B14" s="242">
        <v>8804</v>
      </c>
      <c r="C14" s="301" t="s">
        <v>945</v>
      </c>
      <c r="D14" s="304">
        <v>2</v>
      </c>
      <c r="E14" s="269" t="str">
        <f t="shared" si="1"/>
        <v>生鮮</v>
      </c>
      <c r="F14" s="229" t="s">
        <v>1029</v>
      </c>
      <c r="G14" s="223" t="s">
        <v>1083</v>
      </c>
      <c r="H14" s="222">
        <v>3</v>
      </c>
      <c r="I14" s="208" t="str">
        <f t="shared" si="0"/>
        <v>4922688042003</v>
      </c>
      <c r="J14" s="15" t="str">
        <f t="shared" si="2"/>
        <v>生すけのこ</v>
      </c>
    </row>
    <row r="15" spans="2:10" ht="12">
      <c r="B15" s="242">
        <v>8804</v>
      </c>
      <c r="C15" s="301" t="s">
        <v>945</v>
      </c>
      <c r="D15" s="304">
        <v>2</v>
      </c>
      <c r="E15" s="269" t="str">
        <f t="shared" si="1"/>
        <v>生鮮</v>
      </c>
      <c r="F15" s="229" t="s">
        <v>1069</v>
      </c>
      <c r="G15" s="223" t="s">
        <v>1068</v>
      </c>
      <c r="H15" s="222">
        <v>8</v>
      </c>
      <c r="I15" s="208" t="str">
        <f t="shared" si="0"/>
        <v>4922688042898</v>
      </c>
      <c r="J15" s="15" t="str">
        <f t="shared" si="2"/>
        <v>すけのこその他</v>
      </c>
    </row>
    <row r="16" spans="2:10" ht="12">
      <c r="B16" s="242">
        <v>8804</v>
      </c>
      <c r="C16" s="301" t="s">
        <v>945</v>
      </c>
      <c r="D16" s="304">
        <v>6</v>
      </c>
      <c r="E16" s="269" t="str">
        <f t="shared" si="1"/>
        <v>冷蔵</v>
      </c>
      <c r="F16" s="270" t="s">
        <v>1032</v>
      </c>
      <c r="G16" s="271" t="s">
        <v>940</v>
      </c>
      <c r="H16" s="222">
        <v>0</v>
      </c>
      <c r="I16" s="208" t="str">
        <f t="shared" si="0"/>
        <v>4922688046070</v>
      </c>
      <c r="J16" s="15" t="str">
        <f t="shared" si="2"/>
        <v>冷蔵すけのこ塩</v>
      </c>
    </row>
    <row r="17" spans="2:10" ht="12">
      <c r="B17" s="242">
        <v>8805</v>
      </c>
      <c r="C17" s="301" t="s">
        <v>946</v>
      </c>
      <c r="D17" s="304">
        <v>2</v>
      </c>
      <c r="E17" s="269" t="str">
        <f t="shared" si="1"/>
        <v>生鮮</v>
      </c>
      <c r="F17" s="229" t="s">
        <v>1029</v>
      </c>
      <c r="G17" s="223" t="s">
        <v>1083</v>
      </c>
      <c r="H17" s="222">
        <v>2</v>
      </c>
      <c r="I17" s="208" t="str">
        <f t="shared" si="0"/>
        <v>4922688052002</v>
      </c>
      <c r="J17" s="15" t="str">
        <f t="shared" si="2"/>
        <v>生べにこ</v>
      </c>
    </row>
    <row r="18" spans="2:10" ht="12">
      <c r="B18" s="242">
        <v>8805</v>
      </c>
      <c r="C18" s="301" t="s">
        <v>946</v>
      </c>
      <c r="D18" s="304">
        <v>2</v>
      </c>
      <c r="E18" s="269" t="str">
        <f t="shared" si="1"/>
        <v>生鮮</v>
      </c>
      <c r="F18" s="229" t="s">
        <v>1069</v>
      </c>
      <c r="G18" s="223" t="s">
        <v>1068</v>
      </c>
      <c r="H18" s="222">
        <v>7</v>
      </c>
      <c r="I18" s="208" t="str">
        <f t="shared" si="0"/>
        <v>4922688052897</v>
      </c>
      <c r="J18" s="15" t="str">
        <f t="shared" si="2"/>
        <v>べにこその他</v>
      </c>
    </row>
    <row r="19" spans="2:10" ht="12">
      <c r="B19" s="242">
        <v>8805</v>
      </c>
      <c r="C19" s="301" t="s">
        <v>946</v>
      </c>
      <c r="D19" s="304">
        <v>6</v>
      </c>
      <c r="E19" s="269" t="str">
        <f t="shared" si="1"/>
        <v>冷蔵</v>
      </c>
      <c r="F19" s="270" t="s">
        <v>1032</v>
      </c>
      <c r="G19" s="271" t="s">
        <v>940</v>
      </c>
      <c r="H19" s="222">
        <v>9</v>
      </c>
      <c r="I19" s="208" t="str">
        <f t="shared" si="0"/>
        <v>4922688056079</v>
      </c>
      <c r="J19" s="15" t="str">
        <f t="shared" si="2"/>
        <v>冷蔵べにこ塩</v>
      </c>
    </row>
    <row r="20" spans="2:10" ht="12">
      <c r="B20" s="242">
        <v>8806</v>
      </c>
      <c r="C20" s="301" t="s">
        <v>947</v>
      </c>
      <c r="D20" s="304">
        <v>2</v>
      </c>
      <c r="E20" s="269" t="str">
        <f t="shared" si="1"/>
        <v>生鮮</v>
      </c>
      <c r="F20" s="229" t="s">
        <v>1029</v>
      </c>
      <c r="G20" s="223" t="s">
        <v>1083</v>
      </c>
      <c r="H20" s="222">
        <v>1</v>
      </c>
      <c r="I20" s="208" t="str">
        <f t="shared" si="0"/>
        <v>4922688062001</v>
      </c>
      <c r="J20" s="15" t="str">
        <f t="shared" si="2"/>
        <v>生あきさけこ</v>
      </c>
    </row>
    <row r="21" spans="2:10" ht="12">
      <c r="B21" s="242">
        <v>8806</v>
      </c>
      <c r="C21" s="301" t="s">
        <v>947</v>
      </c>
      <c r="D21" s="304">
        <v>2</v>
      </c>
      <c r="E21" s="269" t="str">
        <f t="shared" si="1"/>
        <v>生鮮</v>
      </c>
      <c r="F21" s="229" t="s">
        <v>1069</v>
      </c>
      <c r="G21" s="223" t="s">
        <v>1068</v>
      </c>
      <c r="H21" s="222">
        <v>6</v>
      </c>
      <c r="I21" s="208" t="str">
        <f t="shared" si="0"/>
        <v>4922688062896</v>
      </c>
      <c r="J21" s="15" t="str">
        <f t="shared" si="2"/>
        <v>あきさけこその他</v>
      </c>
    </row>
    <row r="22" spans="2:10" ht="12">
      <c r="B22" s="242">
        <v>8806</v>
      </c>
      <c r="C22" s="301" t="s">
        <v>947</v>
      </c>
      <c r="D22" s="304">
        <v>6</v>
      </c>
      <c r="E22" s="269" t="str">
        <f t="shared" si="1"/>
        <v>冷蔵</v>
      </c>
      <c r="F22" s="270" t="s">
        <v>1032</v>
      </c>
      <c r="G22" s="271" t="s">
        <v>940</v>
      </c>
      <c r="H22" s="222">
        <v>8</v>
      </c>
      <c r="I22" s="208" t="str">
        <f t="shared" si="0"/>
        <v>4922688066078</v>
      </c>
      <c r="J22" s="15" t="str">
        <f t="shared" si="2"/>
        <v>冷蔵あきさけこ塩</v>
      </c>
    </row>
    <row r="23" spans="2:10" ht="12">
      <c r="B23" s="338">
        <v>8807</v>
      </c>
      <c r="C23" s="349" t="s">
        <v>1033</v>
      </c>
      <c r="D23" s="304">
        <v>2</v>
      </c>
      <c r="E23" s="269" t="str">
        <f t="shared" si="1"/>
        <v>生鮮</v>
      </c>
      <c r="F23" s="229" t="s">
        <v>1029</v>
      </c>
      <c r="G23" s="223" t="s">
        <v>1083</v>
      </c>
      <c r="H23" s="222">
        <v>0</v>
      </c>
      <c r="I23" s="208" t="str">
        <f t="shared" si="0"/>
        <v>4922688072000</v>
      </c>
      <c r="J23" s="15" t="str">
        <f t="shared" si="2"/>
        <v>生ぎんこ</v>
      </c>
    </row>
    <row r="24" spans="2:10" ht="12">
      <c r="B24" s="338">
        <v>8807</v>
      </c>
      <c r="C24" s="349" t="s">
        <v>1033</v>
      </c>
      <c r="D24" s="304">
        <v>2</v>
      </c>
      <c r="E24" s="269" t="str">
        <f t="shared" si="1"/>
        <v>生鮮</v>
      </c>
      <c r="F24" s="229" t="s">
        <v>1069</v>
      </c>
      <c r="G24" s="223" t="s">
        <v>1068</v>
      </c>
      <c r="H24" s="222">
        <v>5</v>
      </c>
      <c r="I24" s="208" t="str">
        <f t="shared" si="0"/>
        <v>4922688072895</v>
      </c>
      <c r="J24" s="15" t="str">
        <f t="shared" si="2"/>
        <v>ぎんこその他</v>
      </c>
    </row>
    <row r="25" spans="2:10" ht="12">
      <c r="B25" s="338">
        <v>8808</v>
      </c>
      <c r="C25" s="349" t="s">
        <v>1034</v>
      </c>
      <c r="D25" s="304">
        <v>2</v>
      </c>
      <c r="E25" s="269" t="str">
        <f t="shared" si="1"/>
        <v>生鮮</v>
      </c>
      <c r="F25" s="229" t="s">
        <v>1029</v>
      </c>
      <c r="G25" s="223" t="s">
        <v>1083</v>
      </c>
      <c r="H25" s="222">
        <v>9</v>
      </c>
      <c r="I25" s="208" t="str">
        <f t="shared" si="0"/>
        <v>4922688082009</v>
      </c>
      <c r="J25" s="15" t="str">
        <f t="shared" si="2"/>
        <v>生さけこ</v>
      </c>
    </row>
    <row r="26" spans="2:10" ht="12">
      <c r="B26" s="338">
        <v>8808</v>
      </c>
      <c r="C26" s="349" t="s">
        <v>1034</v>
      </c>
      <c r="D26" s="304">
        <v>2</v>
      </c>
      <c r="E26" s="269" t="str">
        <f t="shared" si="1"/>
        <v>生鮮</v>
      </c>
      <c r="F26" s="229" t="s">
        <v>1069</v>
      </c>
      <c r="G26" s="223" t="s">
        <v>1068</v>
      </c>
      <c r="H26" s="222">
        <v>4</v>
      </c>
      <c r="I26" s="208" t="str">
        <f t="shared" si="0"/>
        <v>4922688082894</v>
      </c>
      <c r="J26" s="15" t="str">
        <f t="shared" si="2"/>
        <v>さけこその他</v>
      </c>
    </row>
    <row r="27" spans="2:10" ht="12">
      <c r="B27" s="242">
        <v>8809</v>
      </c>
      <c r="C27" s="301" t="s">
        <v>948</v>
      </c>
      <c r="D27" s="304">
        <v>2</v>
      </c>
      <c r="E27" s="269" t="str">
        <f t="shared" si="1"/>
        <v>生鮮</v>
      </c>
      <c r="F27" s="229" t="s">
        <v>1029</v>
      </c>
      <c r="G27" s="223" t="s">
        <v>1083</v>
      </c>
      <c r="H27" s="222">
        <v>8</v>
      </c>
      <c r="I27" s="208" t="str">
        <f t="shared" si="0"/>
        <v>4922688092008</v>
      </c>
      <c r="J27" s="15" t="str">
        <f t="shared" si="2"/>
        <v>生ますこ</v>
      </c>
    </row>
    <row r="28" spans="2:10" ht="12">
      <c r="B28" s="242">
        <v>8809</v>
      </c>
      <c r="C28" s="301" t="s">
        <v>948</v>
      </c>
      <c r="D28" s="304">
        <v>2</v>
      </c>
      <c r="E28" s="269" t="str">
        <f t="shared" si="1"/>
        <v>生鮮</v>
      </c>
      <c r="F28" s="229" t="s">
        <v>1069</v>
      </c>
      <c r="G28" s="223" t="s">
        <v>1068</v>
      </c>
      <c r="H28" s="222">
        <v>3</v>
      </c>
      <c r="I28" s="208" t="str">
        <f t="shared" si="0"/>
        <v>4922688092893</v>
      </c>
      <c r="J28" s="15" t="str">
        <f t="shared" si="2"/>
        <v>ますこその他</v>
      </c>
    </row>
    <row r="29" spans="2:10" ht="12">
      <c r="B29" s="242">
        <v>8809</v>
      </c>
      <c r="C29" s="301" t="s">
        <v>948</v>
      </c>
      <c r="D29" s="304">
        <v>6</v>
      </c>
      <c r="E29" s="269" t="str">
        <f t="shared" si="1"/>
        <v>冷蔵</v>
      </c>
      <c r="F29" s="270" t="s">
        <v>1035</v>
      </c>
      <c r="G29" s="271" t="s">
        <v>940</v>
      </c>
      <c r="H29" s="222">
        <v>5</v>
      </c>
      <c r="I29" s="208" t="str">
        <f t="shared" si="0"/>
        <v>4922688096075</v>
      </c>
      <c r="J29" s="15" t="str">
        <f t="shared" si="2"/>
        <v>冷蔵ますこ塩</v>
      </c>
    </row>
    <row r="30" spans="2:10" ht="12">
      <c r="B30" s="242">
        <v>8810</v>
      </c>
      <c r="C30" s="301" t="s">
        <v>949</v>
      </c>
      <c r="D30" s="304">
        <v>2</v>
      </c>
      <c r="E30" s="269" t="str">
        <f t="shared" si="1"/>
        <v>生鮮</v>
      </c>
      <c r="F30" s="229" t="s">
        <v>1029</v>
      </c>
      <c r="G30" s="223" t="s">
        <v>1083</v>
      </c>
      <c r="H30" s="222">
        <v>4</v>
      </c>
      <c r="I30" s="208" t="str">
        <f t="shared" si="0"/>
        <v>4922688102004</v>
      </c>
      <c r="J30" s="15" t="str">
        <f t="shared" si="2"/>
        <v>生まだらの卵</v>
      </c>
    </row>
    <row r="31" spans="2:10" ht="12">
      <c r="B31" s="242">
        <v>8810</v>
      </c>
      <c r="C31" s="301" t="s">
        <v>949</v>
      </c>
      <c r="D31" s="304">
        <v>2</v>
      </c>
      <c r="E31" s="269" t="str">
        <f t="shared" si="1"/>
        <v>生鮮</v>
      </c>
      <c r="F31" s="229" t="s">
        <v>1069</v>
      </c>
      <c r="G31" s="223" t="s">
        <v>1068</v>
      </c>
      <c r="H31" s="222">
        <v>9</v>
      </c>
      <c r="I31" s="208" t="str">
        <f t="shared" si="0"/>
        <v>4922688102899</v>
      </c>
      <c r="J31" s="15" t="str">
        <f t="shared" si="2"/>
        <v>まだらの卵その他</v>
      </c>
    </row>
    <row r="32" spans="2:10" ht="12">
      <c r="B32" s="242">
        <v>8810</v>
      </c>
      <c r="C32" s="301" t="s">
        <v>949</v>
      </c>
      <c r="D32" s="304">
        <v>6</v>
      </c>
      <c r="E32" s="269" t="str">
        <f t="shared" si="1"/>
        <v>冷蔵</v>
      </c>
      <c r="F32" s="270" t="s">
        <v>1032</v>
      </c>
      <c r="G32" s="271" t="s">
        <v>940</v>
      </c>
      <c r="H32" s="222">
        <v>1</v>
      </c>
      <c r="I32" s="208" t="str">
        <f t="shared" si="0"/>
        <v>4922688106071</v>
      </c>
      <c r="J32" s="15" t="str">
        <f t="shared" si="2"/>
        <v>冷蔵まだらの卵塩</v>
      </c>
    </row>
    <row r="33" spans="2:10" ht="12">
      <c r="B33" s="341">
        <v>8812</v>
      </c>
      <c r="C33" s="349" t="s">
        <v>1036</v>
      </c>
      <c r="D33" s="304">
        <v>2</v>
      </c>
      <c r="E33" s="269" t="str">
        <f t="shared" si="1"/>
        <v>生鮮</v>
      </c>
      <c r="F33" s="229" t="s">
        <v>1029</v>
      </c>
      <c r="G33" s="223" t="s">
        <v>1083</v>
      </c>
      <c r="H33" s="222">
        <v>7</v>
      </c>
      <c r="I33" s="208" t="str">
        <f t="shared" si="0"/>
        <v>4922688122007</v>
      </c>
      <c r="J33" s="15" t="str">
        <f t="shared" si="2"/>
        <v>生ぶりこ</v>
      </c>
    </row>
    <row r="34" spans="2:10" ht="12">
      <c r="B34" s="341">
        <v>8812</v>
      </c>
      <c r="C34" s="349" t="s">
        <v>1036</v>
      </c>
      <c r="D34" s="304">
        <v>2</v>
      </c>
      <c r="E34" s="269" t="str">
        <f t="shared" si="1"/>
        <v>生鮮</v>
      </c>
      <c r="F34" s="229" t="s">
        <v>1069</v>
      </c>
      <c r="G34" s="223" t="s">
        <v>1068</v>
      </c>
      <c r="H34" s="222">
        <v>7</v>
      </c>
      <c r="I34" s="208" t="str">
        <f aca="true" t="shared" si="3" ref="I34:I65">CONCATENATE(49226,B34,D34,F34,H34)</f>
        <v>4922688122897</v>
      </c>
      <c r="J34" s="15" t="str">
        <f t="shared" si="2"/>
        <v>ぶりこその他</v>
      </c>
    </row>
    <row r="35" spans="2:10" ht="12">
      <c r="B35" s="341">
        <v>8813</v>
      </c>
      <c r="C35" s="349" t="s">
        <v>1037</v>
      </c>
      <c r="D35" s="304">
        <v>2</v>
      </c>
      <c r="E35" s="269" t="str">
        <f t="shared" si="1"/>
        <v>生鮮</v>
      </c>
      <c r="F35" s="229" t="s">
        <v>1029</v>
      </c>
      <c r="G35" s="223" t="s">
        <v>1083</v>
      </c>
      <c r="H35" s="222">
        <v>1</v>
      </c>
      <c r="I35" s="208" t="str">
        <f>CONCATENATE(49226,B35,D35,F35,H35)</f>
        <v>4922688132001</v>
      </c>
      <c r="J35" s="15" t="str">
        <f t="shared" si="2"/>
        <v>生からすみ</v>
      </c>
    </row>
    <row r="36" spans="2:10" ht="12">
      <c r="B36" s="341">
        <v>8813</v>
      </c>
      <c r="C36" s="349" t="s">
        <v>1037</v>
      </c>
      <c r="D36" s="304">
        <v>2</v>
      </c>
      <c r="E36" s="269" t="str">
        <f t="shared" si="1"/>
        <v>生鮮</v>
      </c>
      <c r="F36" s="229" t="s">
        <v>1070</v>
      </c>
      <c r="G36" s="223" t="s">
        <v>1068</v>
      </c>
      <c r="H36" s="222">
        <v>1</v>
      </c>
      <c r="I36" s="208" t="str">
        <f t="shared" si="3"/>
        <v>4922688132891</v>
      </c>
      <c r="J36" s="15" t="str">
        <f t="shared" si="2"/>
        <v>からすみその他</v>
      </c>
    </row>
    <row r="37" spans="2:10" ht="12">
      <c r="B37" s="242">
        <v>8814</v>
      </c>
      <c r="C37" s="301" t="s">
        <v>950</v>
      </c>
      <c r="D37" s="304">
        <v>2</v>
      </c>
      <c r="E37" s="269" t="str">
        <f t="shared" si="1"/>
        <v>生鮮</v>
      </c>
      <c r="F37" s="229" t="s">
        <v>1069</v>
      </c>
      <c r="G37" s="223" t="s">
        <v>1068</v>
      </c>
      <c r="H37" s="222">
        <v>5</v>
      </c>
      <c r="I37" s="208" t="str">
        <f t="shared" si="3"/>
        <v>4922688142895</v>
      </c>
      <c r="J37" s="15" t="str">
        <f t="shared" si="2"/>
        <v>とびこその他</v>
      </c>
    </row>
    <row r="38" spans="2:10" ht="12">
      <c r="B38" s="242">
        <v>8814</v>
      </c>
      <c r="C38" s="301" t="s">
        <v>950</v>
      </c>
      <c r="D38" s="304">
        <v>6</v>
      </c>
      <c r="E38" s="269" t="str">
        <f t="shared" si="1"/>
        <v>冷蔵</v>
      </c>
      <c r="F38" s="270" t="s">
        <v>1032</v>
      </c>
      <c r="G38" s="271" t="s">
        <v>940</v>
      </c>
      <c r="H38" s="222">
        <v>7</v>
      </c>
      <c r="I38" s="208" t="str">
        <f t="shared" si="3"/>
        <v>4922688146077</v>
      </c>
      <c r="J38" s="15" t="str">
        <f t="shared" si="2"/>
        <v>冷蔵とびこ塩</v>
      </c>
    </row>
    <row r="39" spans="2:10" ht="12">
      <c r="B39" s="242">
        <v>8815</v>
      </c>
      <c r="C39" s="301" t="s">
        <v>951</v>
      </c>
      <c r="D39" s="304">
        <v>2</v>
      </c>
      <c r="E39" s="269" t="str">
        <f t="shared" si="1"/>
        <v>生鮮</v>
      </c>
      <c r="F39" s="229" t="s">
        <v>1029</v>
      </c>
      <c r="G39" s="223" t="s">
        <v>1083</v>
      </c>
      <c r="H39" s="222">
        <v>9</v>
      </c>
      <c r="I39" s="208" t="str">
        <f t="shared" si="3"/>
        <v>4922688152009</v>
      </c>
      <c r="J39" s="15" t="str">
        <f t="shared" si="2"/>
        <v>生ししゃもの卵</v>
      </c>
    </row>
    <row r="40" spans="2:10" ht="12">
      <c r="B40" s="242">
        <v>8815</v>
      </c>
      <c r="C40" s="301" t="s">
        <v>951</v>
      </c>
      <c r="D40" s="304">
        <v>2</v>
      </c>
      <c r="E40" s="269" t="str">
        <f t="shared" si="1"/>
        <v>生鮮</v>
      </c>
      <c r="F40" s="229" t="s">
        <v>1069</v>
      </c>
      <c r="G40" s="223" t="s">
        <v>1068</v>
      </c>
      <c r="H40" s="222">
        <v>4</v>
      </c>
      <c r="I40" s="208" t="str">
        <f t="shared" si="3"/>
        <v>4922688152894</v>
      </c>
      <c r="J40" s="15" t="str">
        <f t="shared" si="2"/>
        <v>ししゃもの卵その他</v>
      </c>
    </row>
    <row r="41" spans="2:10" ht="12">
      <c r="B41" s="242">
        <v>8815</v>
      </c>
      <c r="C41" s="301" t="s">
        <v>951</v>
      </c>
      <c r="D41" s="304">
        <v>6</v>
      </c>
      <c r="E41" s="269" t="str">
        <f t="shared" si="1"/>
        <v>冷蔵</v>
      </c>
      <c r="F41" s="270" t="s">
        <v>1038</v>
      </c>
      <c r="G41" s="271" t="s">
        <v>940</v>
      </c>
      <c r="H41" s="222">
        <v>6</v>
      </c>
      <c r="I41" s="208" t="str">
        <f t="shared" si="3"/>
        <v>4922688156076</v>
      </c>
      <c r="J41" s="15" t="str">
        <f t="shared" si="2"/>
        <v>冷蔵ししゃもの卵塩</v>
      </c>
    </row>
    <row r="42" spans="2:10" ht="12">
      <c r="B42" s="242">
        <v>8816</v>
      </c>
      <c r="C42" s="301" t="s">
        <v>952</v>
      </c>
      <c r="D42" s="304">
        <v>2</v>
      </c>
      <c r="E42" s="269" t="str">
        <f t="shared" si="1"/>
        <v>生鮮</v>
      </c>
      <c r="F42" s="229" t="s">
        <v>1029</v>
      </c>
      <c r="G42" s="223" t="s">
        <v>1083</v>
      </c>
      <c r="H42" s="222">
        <v>8</v>
      </c>
      <c r="I42" s="208" t="str">
        <f t="shared" si="3"/>
        <v>4922688162008</v>
      </c>
      <c r="J42" s="15" t="str">
        <f t="shared" si="2"/>
        <v>生たこの卵</v>
      </c>
    </row>
    <row r="43" spans="2:10" ht="12">
      <c r="B43" s="242">
        <v>8816</v>
      </c>
      <c r="C43" s="301" t="s">
        <v>952</v>
      </c>
      <c r="D43" s="304">
        <v>2</v>
      </c>
      <c r="E43" s="269" t="str">
        <f t="shared" si="1"/>
        <v>生鮮</v>
      </c>
      <c r="F43" s="229" t="s">
        <v>1069</v>
      </c>
      <c r="G43" s="223" t="s">
        <v>1068</v>
      </c>
      <c r="H43" s="222">
        <v>3</v>
      </c>
      <c r="I43" s="208" t="str">
        <f t="shared" si="3"/>
        <v>4922688162893</v>
      </c>
      <c r="J43" s="15" t="str">
        <f t="shared" si="2"/>
        <v>たこの卵その他</v>
      </c>
    </row>
    <row r="44" spans="2:10" ht="12">
      <c r="B44" s="242">
        <v>8816</v>
      </c>
      <c r="C44" s="301" t="s">
        <v>952</v>
      </c>
      <c r="D44" s="304">
        <v>6</v>
      </c>
      <c r="E44" s="269" t="str">
        <f t="shared" si="1"/>
        <v>冷蔵</v>
      </c>
      <c r="F44" s="270" t="s">
        <v>1032</v>
      </c>
      <c r="G44" s="271" t="s">
        <v>940</v>
      </c>
      <c r="H44" s="222">
        <v>5</v>
      </c>
      <c r="I44" s="208" t="str">
        <f t="shared" si="3"/>
        <v>4922688166075</v>
      </c>
      <c r="J44" s="15" t="str">
        <f t="shared" si="2"/>
        <v>冷蔵たこの卵塩</v>
      </c>
    </row>
    <row r="45" spans="2:10" ht="12">
      <c r="B45" s="338">
        <v>8817</v>
      </c>
      <c r="C45" s="350" t="s">
        <v>1039</v>
      </c>
      <c r="D45" s="351">
        <v>2</v>
      </c>
      <c r="E45" s="269" t="str">
        <f t="shared" si="1"/>
        <v>生鮮</v>
      </c>
      <c r="F45" s="229" t="s">
        <v>1029</v>
      </c>
      <c r="G45" s="223" t="s">
        <v>1083</v>
      </c>
      <c r="H45" s="352">
        <v>7</v>
      </c>
      <c r="I45" s="208" t="str">
        <f t="shared" si="3"/>
        <v>4922688172007</v>
      </c>
      <c r="J45" s="15" t="str">
        <f t="shared" si="2"/>
        <v>生こまいこ</v>
      </c>
    </row>
    <row r="46" spans="2:10" ht="12">
      <c r="B46" s="338">
        <v>8817</v>
      </c>
      <c r="C46" s="350" t="s">
        <v>1039</v>
      </c>
      <c r="D46" s="351">
        <v>2</v>
      </c>
      <c r="E46" s="269" t="str">
        <f t="shared" si="1"/>
        <v>生鮮</v>
      </c>
      <c r="F46" s="229" t="s">
        <v>1069</v>
      </c>
      <c r="G46" s="223" t="s">
        <v>1068</v>
      </c>
      <c r="H46" s="352">
        <v>2</v>
      </c>
      <c r="I46" s="208" t="str">
        <f t="shared" si="3"/>
        <v>4922688172892</v>
      </c>
      <c r="J46" s="15" t="str">
        <f t="shared" si="2"/>
        <v>こまいこその他</v>
      </c>
    </row>
    <row r="47" spans="2:10" ht="12">
      <c r="B47" s="338">
        <v>8818</v>
      </c>
      <c r="C47" s="350" t="s">
        <v>1040</v>
      </c>
      <c r="D47" s="351">
        <v>2</v>
      </c>
      <c r="E47" s="269" t="str">
        <f t="shared" si="1"/>
        <v>生鮮</v>
      </c>
      <c r="F47" s="229" t="s">
        <v>1029</v>
      </c>
      <c r="G47" s="223" t="s">
        <v>1083</v>
      </c>
      <c r="H47" s="352">
        <v>6</v>
      </c>
      <c r="I47" s="208" t="str">
        <f t="shared" si="3"/>
        <v>4922688182006</v>
      </c>
      <c r="J47" s="15" t="str">
        <f t="shared" si="2"/>
        <v>生かれいこ</v>
      </c>
    </row>
    <row r="48" spans="2:10" ht="12">
      <c r="B48" s="338">
        <v>8818</v>
      </c>
      <c r="C48" s="350" t="s">
        <v>1040</v>
      </c>
      <c r="D48" s="351">
        <v>2</v>
      </c>
      <c r="E48" s="269" t="str">
        <f t="shared" si="1"/>
        <v>生鮮</v>
      </c>
      <c r="F48" s="229" t="s">
        <v>1069</v>
      </c>
      <c r="G48" s="223" t="s">
        <v>1068</v>
      </c>
      <c r="H48" s="352">
        <v>1</v>
      </c>
      <c r="I48" s="208" t="str">
        <f t="shared" si="3"/>
        <v>4922688182891</v>
      </c>
      <c r="J48" s="15" t="str">
        <f t="shared" si="2"/>
        <v>かれいこその他</v>
      </c>
    </row>
    <row r="49" spans="2:10" ht="12">
      <c r="B49" s="338">
        <v>8819</v>
      </c>
      <c r="C49" s="350" t="s">
        <v>1041</v>
      </c>
      <c r="D49" s="351">
        <v>2</v>
      </c>
      <c r="E49" s="269" t="str">
        <f t="shared" si="1"/>
        <v>生鮮</v>
      </c>
      <c r="F49" s="229" t="s">
        <v>1029</v>
      </c>
      <c r="G49" s="223" t="s">
        <v>1083</v>
      </c>
      <c r="H49" s="352">
        <v>5</v>
      </c>
      <c r="I49" s="208" t="str">
        <f t="shared" si="3"/>
        <v>4922688192005</v>
      </c>
      <c r="J49" s="15" t="str">
        <f t="shared" si="2"/>
        <v>生かじかこ</v>
      </c>
    </row>
    <row r="50" spans="2:10" ht="12">
      <c r="B50" s="338">
        <v>8819</v>
      </c>
      <c r="C50" s="350" t="s">
        <v>1041</v>
      </c>
      <c r="D50" s="351">
        <v>2</v>
      </c>
      <c r="E50" s="269" t="str">
        <f t="shared" si="1"/>
        <v>生鮮</v>
      </c>
      <c r="F50" s="229" t="s">
        <v>1069</v>
      </c>
      <c r="G50" s="223" t="s">
        <v>1068</v>
      </c>
      <c r="H50" s="352">
        <v>0</v>
      </c>
      <c r="I50" s="208" t="str">
        <f t="shared" si="3"/>
        <v>4922688192890</v>
      </c>
      <c r="J50" s="15" t="str">
        <f t="shared" si="2"/>
        <v>かじかこその他</v>
      </c>
    </row>
    <row r="51" spans="2:10" ht="12">
      <c r="B51" s="338">
        <v>8820</v>
      </c>
      <c r="C51" s="35" t="s">
        <v>1042</v>
      </c>
      <c r="D51" s="304">
        <v>2</v>
      </c>
      <c r="E51" s="269" t="str">
        <f t="shared" si="1"/>
        <v>生鮮</v>
      </c>
      <c r="F51" s="229" t="s">
        <v>1029</v>
      </c>
      <c r="G51" s="223" t="s">
        <v>1083</v>
      </c>
      <c r="H51" s="222">
        <v>1</v>
      </c>
      <c r="I51" s="208" t="str">
        <f t="shared" si="3"/>
        <v>4922688202001</v>
      </c>
      <c r="J51" s="15" t="str">
        <f t="shared" si="2"/>
        <v>生ほっけこ</v>
      </c>
    </row>
    <row r="52" spans="2:10" ht="12">
      <c r="B52" s="338">
        <v>8820</v>
      </c>
      <c r="C52" s="35" t="s">
        <v>1042</v>
      </c>
      <c r="D52" s="304">
        <v>2</v>
      </c>
      <c r="E52" s="269" t="str">
        <f t="shared" si="1"/>
        <v>生鮮</v>
      </c>
      <c r="F52" s="229" t="s">
        <v>1069</v>
      </c>
      <c r="G52" s="223" t="s">
        <v>1068</v>
      </c>
      <c r="H52" s="222">
        <v>6</v>
      </c>
      <c r="I52" s="208" t="str">
        <f t="shared" si="3"/>
        <v>4922688202896</v>
      </c>
      <c r="J52" s="15" t="str">
        <f t="shared" si="2"/>
        <v>ほっけこその他</v>
      </c>
    </row>
    <row r="53" spans="2:10" ht="12">
      <c r="B53" s="338">
        <v>8821</v>
      </c>
      <c r="C53" s="35" t="s">
        <v>1043</v>
      </c>
      <c r="D53" s="304">
        <v>2</v>
      </c>
      <c r="E53" s="269" t="str">
        <f t="shared" si="1"/>
        <v>生鮮</v>
      </c>
      <c r="F53" s="229" t="s">
        <v>1029</v>
      </c>
      <c r="G53" s="223" t="s">
        <v>1083</v>
      </c>
      <c r="H53" s="222">
        <v>0</v>
      </c>
      <c r="I53" s="208" t="str">
        <f t="shared" si="3"/>
        <v>4922688212000</v>
      </c>
      <c r="J53" s="15" t="str">
        <f t="shared" si="2"/>
        <v>生いかこ</v>
      </c>
    </row>
    <row r="54" spans="2:10" ht="12">
      <c r="B54" s="339">
        <v>8821</v>
      </c>
      <c r="C54" s="65" t="s">
        <v>1043</v>
      </c>
      <c r="D54" s="362">
        <v>2</v>
      </c>
      <c r="E54" s="275" t="str">
        <f t="shared" si="1"/>
        <v>生鮮</v>
      </c>
      <c r="F54" s="230" t="s">
        <v>1069</v>
      </c>
      <c r="G54" s="227" t="s">
        <v>1068</v>
      </c>
      <c r="H54" s="225">
        <v>5</v>
      </c>
      <c r="I54" s="209" t="str">
        <f t="shared" si="3"/>
        <v>4922688212895</v>
      </c>
      <c r="J54" s="15" t="str">
        <f t="shared" si="2"/>
        <v>いかこその他</v>
      </c>
    </row>
    <row r="55" spans="1:104" s="149" customFormat="1" ht="12">
      <c r="A55" s="142"/>
      <c r="B55" s="241">
        <v>8900</v>
      </c>
      <c r="C55" s="302" t="s">
        <v>604</v>
      </c>
      <c r="D55" s="348"/>
      <c r="E55" s="265">
        <f t="shared" si="1"/>
      </c>
      <c r="F55" s="181"/>
      <c r="G55" s="175"/>
      <c r="H55" s="147"/>
      <c r="I55" s="175"/>
      <c r="J55" s="14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</row>
    <row r="56" spans="2:10" ht="12">
      <c r="B56" s="242">
        <v>8901</v>
      </c>
      <c r="C56" s="194" t="s">
        <v>953</v>
      </c>
      <c r="D56" s="216">
        <v>2</v>
      </c>
      <c r="E56" s="269" t="str">
        <f t="shared" si="1"/>
        <v>生鮮</v>
      </c>
      <c r="F56" s="229" t="s">
        <v>1029</v>
      </c>
      <c r="G56" s="223" t="s">
        <v>1083</v>
      </c>
      <c r="H56" s="222">
        <v>5</v>
      </c>
      <c r="I56" s="208" t="str">
        <f t="shared" si="3"/>
        <v>4922689012005</v>
      </c>
      <c r="J56" s="15" t="str">
        <f t="shared" si="2"/>
        <v>生まだち</v>
      </c>
    </row>
    <row r="57" spans="2:10" ht="12">
      <c r="B57" s="242">
        <v>8901</v>
      </c>
      <c r="C57" s="194" t="s">
        <v>953</v>
      </c>
      <c r="D57" s="216">
        <v>2</v>
      </c>
      <c r="E57" s="269" t="str">
        <f t="shared" si="1"/>
        <v>生鮮</v>
      </c>
      <c r="F57" s="229" t="s">
        <v>1069</v>
      </c>
      <c r="G57" s="223" t="s">
        <v>1068</v>
      </c>
      <c r="H57" s="222">
        <v>0</v>
      </c>
      <c r="I57" s="208" t="str">
        <f t="shared" si="3"/>
        <v>4922689012890</v>
      </c>
      <c r="J57" s="15" t="str">
        <f t="shared" si="2"/>
        <v>まだちその他</v>
      </c>
    </row>
    <row r="58" spans="2:10" ht="12">
      <c r="B58" s="242">
        <v>8901</v>
      </c>
      <c r="C58" s="194" t="s">
        <v>953</v>
      </c>
      <c r="D58" s="216">
        <v>3</v>
      </c>
      <c r="E58" s="269" t="str">
        <f t="shared" si="1"/>
        <v>冷凍</v>
      </c>
      <c r="F58" s="229" t="s">
        <v>1029</v>
      </c>
      <c r="G58" s="223" t="s">
        <v>1086</v>
      </c>
      <c r="H58" s="222">
        <v>2</v>
      </c>
      <c r="I58" s="208" t="str">
        <f t="shared" si="3"/>
        <v>4922689013002</v>
      </c>
      <c r="J58" s="15" t="str">
        <f t="shared" si="2"/>
        <v>冷凍まだち</v>
      </c>
    </row>
    <row r="59" spans="2:10" ht="12">
      <c r="B59" s="242">
        <v>8901</v>
      </c>
      <c r="C59" s="194" t="s">
        <v>953</v>
      </c>
      <c r="D59" s="216">
        <v>3</v>
      </c>
      <c r="E59" s="269" t="str">
        <f t="shared" si="1"/>
        <v>冷凍</v>
      </c>
      <c r="F59" s="229" t="s">
        <v>1069</v>
      </c>
      <c r="G59" s="223" t="s">
        <v>1068</v>
      </c>
      <c r="H59" s="222">
        <v>7</v>
      </c>
      <c r="I59" s="208" t="str">
        <f t="shared" si="3"/>
        <v>4922689013897</v>
      </c>
      <c r="J59" s="15" t="str">
        <f t="shared" si="2"/>
        <v>冷凍まだちその他</v>
      </c>
    </row>
    <row r="60" spans="2:10" ht="12">
      <c r="B60" s="242">
        <v>8902</v>
      </c>
      <c r="C60" s="194" t="s">
        <v>954</v>
      </c>
      <c r="D60" s="216">
        <v>2</v>
      </c>
      <c r="E60" s="269" t="str">
        <f t="shared" si="1"/>
        <v>生鮮</v>
      </c>
      <c r="F60" s="229" t="s">
        <v>1029</v>
      </c>
      <c r="G60" s="223" t="s">
        <v>1083</v>
      </c>
      <c r="H60" s="222">
        <v>4</v>
      </c>
      <c r="I60" s="208" t="str">
        <f t="shared" si="3"/>
        <v>4922689022004</v>
      </c>
      <c r="J60" s="15" t="str">
        <f t="shared" si="2"/>
        <v>生すけたち</v>
      </c>
    </row>
    <row r="61" spans="2:10" ht="12">
      <c r="B61" s="242">
        <v>8902</v>
      </c>
      <c r="C61" s="194" t="s">
        <v>954</v>
      </c>
      <c r="D61" s="216">
        <v>2</v>
      </c>
      <c r="E61" s="269" t="str">
        <f t="shared" si="1"/>
        <v>生鮮</v>
      </c>
      <c r="F61" s="229" t="s">
        <v>1069</v>
      </c>
      <c r="G61" s="223" t="s">
        <v>1068</v>
      </c>
      <c r="H61" s="222">
        <v>9</v>
      </c>
      <c r="I61" s="208" t="str">
        <f t="shared" si="3"/>
        <v>4922689022899</v>
      </c>
      <c r="J61" s="15" t="str">
        <f t="shared" si="2"/>
        <v>すけたちその他</v>
      </c>
    </row>
    <row r="62" spans="2:10" ht="12">
      <c r="B62" s="242">
        <v>8902</v>
      </c>
      <c r="C62" s="194" t="s">
        <v>954</v>
      </c>
      <c r="D62" s="216">
        <v>3</v>
      </c>
      <c r="E62" s="269" t="str">
        <f t="shared" si="1"/>
        <v>冷凍</v>
      </c>
      <c r="F62" s="229" t="s">
        <v>1029</v>
      </c>
      <c r="G62" s="223" t="s">
        <v>1085</v>
      </c>
      <c r="H62" s="222">
        <v>1</v>
      </c>
      <c r="I62" s="208" t="str">
        <f t="shared" si="3"/>
        <v>4922689023001</v>
      </c>
      <c r="J62" s="15" t="str">
        <f t="shared" si="2"/>
        <v>冷凍すけたち</v>
      </c>
    </row>
    <row r="63" spans="2:10" ht="12">
      <c r="B63" s="242">
        <v>8902</v>
      </c>
      <c r="C63" s="194" t="s">
        <v>954</v>
      </c>
      <c r="D63" s="216">
        <v>3</v>
      </c>
      <c r="E63" s="269" t="str">
        <f t="shared" si="1"/>
        <v>冷凍</v>
      </c>
      <c r="F63" s="229" t="s">
        <v>1069</v>
      </c>
      <c r="G63" s="223" t="s">
        <v>1068</v>
      </c>
      <c r="H63" s="222">
        <v>6</v>
      </c>
      <c r="I63" s="208" t="str">
        <f t="shared" si="3"/>
        <v>4922689023896</v>
      </c>
      <c r="J63" s="15" t="str">
        <f t="shared" si="2"/>
        <v>冷凍すけたちその他</v>
      </c>
    </row>
    <row r="64" spans="2:10" ht="12">
      <c r="B64" s="242">
        <v>8903</v>
      </c>
      <c r="C64" s="194" t="s">
        <v>955</v>
      </c>
      <c r="D64" s="216">
        <v>2</v>
      </c>
      <c r="E64" s="269" t="str">
        <f t="shared" si="1"/>
        <v>生鮮</v>
      </c>
      <c r="F64" s="229" t="s">
        <v>1029</v>
      </c>
      <c r="G64" s="223" t="s">
        <v>1083</v>
      </c>
      <c r="H64" s="222">
        <v>3</v>
      </c>
      <c r="I64" s="208" t="str">
        <f t="shared" si="3"/>
        <v>4922689032003</v>
      </c>
      <c r="J64" s="15" t="str">
        <f t="shared" si="2"/>
        <v>生さけ白子</v>
      </c>
    </row>
    <row r="65" spans="2:10" ht="12">
      <c r="B65" s="242">
        <v>8903</v>
      </c>
      <c r="C65" s="194" t="s">
        <v>955</v>
      </c>
      <c r="D65" s="216">
        <v>2</v>
      </c>
      <c r="E65" s="269" t="str">
        <f t="shared" si="1"/>
        <v>生鮮</v>
      </c>
      <c r="F65" s="229" t="s">
        <v>1069</v>
      </c>
      <c r="G65" s="223" t="s">
        <v>1068</v>
      </c>
      <c r="H65" s="222">
        <v>8</v>
      </c>
      <c r="I65" s="208" t="str">
        <f t="shared" si="3"/>
        <v>4922689032898</v>
      </c>
      <c r="J65" s="15" t="str">
        <f t="shared" si="2"/>
        <v>さけ白子その他</v>
      </c>
    </row>
    <row r="66" spans="2:10" ht="12">
      <c r="B66" s="242">
        <v>8903</v>
      </c>
      <c r="C66" s="194" t="s">
        <v>955</v>
      </c>
      <c r="D66" s="216">
        <v>3</v>
      </c>
      <c r="E66" s="269" t="str">
        <f t="shared" si="1"/>
        <v>冷凍</v>
      </c>
      <c r="F66" s="229" t="s">
        <v>1029</v>
      </c>
      <c r="G66" s="223" t="s">
        <v>1085</v>
      </c>
      <c r="H66" s="222">
        <v>0</v>
      </c>
      <c r="I66" s="208" t="str">
        <f>CONCATENATE(49226,B66,D66,F66,H66)</f>
        <v>4922689033000</v>
      </c>
      <c r="J66" s="15" t="str">
        <f t="shared" si="2"/>
        <v>冷凍さけ白子</v>
      </c>
    </row>
    <row r="67" spans="2:10" ht="12">
      <c r="B67" s="242">
        <v>8903</v>
      </c>
      <c r="C67" s="194" t="s">
        <v>955</v>
      </c>
      <c r="D67" s="216">
        <v>3</v>
      </c>
      <c r="E67" s="269" t="str">
        <f t="shared" si="1"/>
        <v>冷凍</v>
      </c>
      <c r="F67" s="229" t="s">
        <v>1069</v>
      </c>
      <c r="G67" s="223" t="s">
        <v>1068</v>
      </c>
      <c r="H67" s="222">
        <v>5</v>
      </c>
      <c r="I67" s="208" t="str">
        <f>CONCATENATE(49226,B67,D67,F67,H67)</f>
        <v>4922689033895</v>
      </c>
      <c r="J67" s="15" t="str">
        <f t="shared" si="2"/>
        <v>冷凍さけ白子その他</v>
      </c>
    </row>
    <row r="68" spans="2:10" ht="12">
      <c r="B68" s="242">
        <v>8904</v>
      </c>
      <c r="C68" s="194" t="s">
        <v>956</v>
      </c>
      <c r="D68" s="216">
        <v>2</v>
      </c>
      <c r="E68" s="269" t="str">
        <f t="shared" si="1"/>
        <v>生鮮</v>
      </c>
      <c r="F68" s="229" t="s">
        <v>1029</v>
      </c>
      <c r="G68" s="223" t="s">
        <v>1083</v>
      </c>
      <c r="H68" s="222">
        <v>2</v>
      </c>
      <c r="I68" s="208" t="str">
        <f>CONCATENATE(49226,B68,D68,F68,H68)</f>
        <v>4922689042002</v>
      </c>
      <c r="J68" s="15" t="str">
        <f t="shared" si="2"/>
        <v>生ふぐ白子</v>
      </c>
    </row>
    <row r="69" spans="2:10" ht="12">
      <c r="B69" s="413">
        <v>8904</v>
      </c>
      <c r="C69" s="414" t="s">
        <v>956</v>
      </c>
      <c r="D69" s="415">
        <v>3</v>
      </c>
      <c r="E69" s="275" t="str">
        <f>IF(D69=1,"活",IF(D69=2,"生鮮",IF(D69=3,"冷凍",IF(D69=4,"解凍",IF(D69=5,"",IF(D69=6,"冷蔵",""))))))</f>
        <v>冷凍</v>
      </c>
      <c r="F69" s="416" t="s">
        <v>1029</v>
      </c>
      <c r="G69" s="417" t="s">
        <v>1085</v>
      </c>
      <c r="H69" s="418">
        <v>9</v>
      </c>
      <c r="I69" s="376" t="str">
        <f>CONCATENATE(49226,B69,D69,F69,H69)</f>
        <v>4922689043009</v>
      </c>
      <c r="J69" s="16" t="str">
        <f>CONCATENATE(IF(D69=2,IF(F69="00","生",),E69),C69,IF(F69="00",,G69))</f>
        <v>冷凍ふぐ白子</v>
      </c>
    </row>
    <row r="70" spans="2:10" ht="12">
      <c r="B70" s="243">
        <v>8904</v>
      </c>
      <c r="C70" s="196" t="s">
        <v>956</v>
      </c>
      <c r="D70" s="419">
        <v>3</v>
      </c>
      <c r="E70" s="272" t="str">
        <f>IF(D70=1,"活",IF(D70=2,"生鮮",IF(D70=3,"冷凍",IF(D70=4,"解凍",IF(D70=5,"",IF(D70=6,"冷蔵",""))))))</f>
        <v>冷凍</v>
      </c>
      <c r="F70" s="230" t="s">
        <v>1087</v>
      </c>
      <c r="G70" s="227" t="s">
        <v>1068</v>
      </c>
      <c r="H70" s="225">
        <v>9</v>
      </c>
      <c r="I70" s="209" t="str">
        <f>CONCATENATE(49226,B70,D70,F70,H70)</f>
        <v>4922689043899</v>
      </c>
      <c r="J70" s="231" t="str">
        <f t="shared" si="2"/>
        <v>冷凍ふぐ白子その他</v>
      </c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X7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197" bestFit="1" customWidth="1"/>
    <col min="3" max="3" width="26.875" style="197" bestFit="1" customWidth="1"/>
    <col min="4" max="4" width="7.00390625" style="199" bestFit="1" customWidth="1"/>
    <col min="5" max="5" width="5.25390625" style="199" bestFit="1" customWidth="1"/>
    <col min="6" max="6" width="10.125" style="212" customWidth="1"/>
    <col min="7" max="7" width="17.75390625" style="205" bestFit="1" customWidth="1"/>
    <col min="8" max="8" width="4.375" style="199" bestFit="1" customWidth="1"/>
    <col min="9" max="9" width="12.75390625" style="210" bestFit="1" customWidth="1"/>
    <col min="10" max="10" width="33.50390625" style="210" bestFit="1" customWidth="1"/>
    <col min="11" max="24" width="9.00390625" style="199" customWidth="1"/>
    <col min="25" max="16384" width="9.00390625" style="197" customWidth="1"/>
  </cols>
  <sheetData>
    <row r="1" spans="2:24" s="142" customFormat="1" ht="12.75" thickBot="1">
      <c r="B1" s="142" t="s">
        <v>1088</v>
      </c>
      <c r="D1" s="143"/>
      <c r="E1" s="143"/>
      <c r="F1" s="180"/>
      <c r="G1" s="141"/>
      <c r="H1" s="143"/>
      <c r="I1" s="206"/>
      <c r="J1" s="206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10" ht="33" customHeight="1" thickTop="1">
      <c r="A2" s="112"/>
      <c r="B2" s="168" t="s">
        <v>5</v>
      </c>
      <c r="C2" s="140" t="s">
        <v>796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40" t="s">
        <v>900</v>
      </c>
      <c r="I2" s="174" t="s">
        <v>799</v>
      </c>
      <c r="J2" s="174" t="s">
        <v>317</v>
      </c>
    </row>
    <row r="3" spans="1:24" s="149" customFormat="1" ht="12">
      <c r="A3" s="142"/>
      <c r="B3" s="191">
        <v>9000</v>
      </c>
      <c r="C3" s="192" t="s">
        <v>1089</v>
      </c>
      <c r="D3" s="147"/>
      <c r="E3" s="147"/>
      <c r="F3" s="181"/>
      <c r="G3" s="175"/>
      <c r="H3" s="147"/>
      <c r="I3" s="207"/>
      <c r="J3" s="207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2:24" s="142" customFormat="1" ht="12">
      <c r="B4" s="423">
        <v>9010</v>
      </c>
      <c r="C4" s="22" t="s">
        <v>1090</v>
      </c>
      <c r="D4" s="144">
        <v>5</v>
      </c>
      <c r="E4" s="144">
        <f aca="true" t="shared" si="0" ref="E4:E11">IF(D4=5,"",IF(D4=6,"冷蔵",IF(D4=7,"冷凍",IF(D4=8,"解凍",""))))</f>
      </c>
      <c r="F4" s="182" t="s">
        <v>1125</v>
      </c>
      <c r="G4" s="176" t="s">
        <v>1091</v>
      </c>
      <c r="H4" s="144">
        <v>0</v>
      </c>
      <c r="I4" s="208" t="str">
        <f aca="true" t="shared" si="1" ref="I4:I11">CONCATENATE(49226,B4,D4,F4,H4)</f>
        <v>4922690105000</v>
      </c>
      <c r="J4" s="172" t="str">
        <f aca="true" t="shared" si="2" ref="J4:J11">CONCATENATE(IF(D4&lt;&gt;5,E4,""),C4,IF(F4&lt;&gt;"00",G4,""))</f>
        <v>かつお節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2:24" s="142" customFormat="1" ht="12">
      <c r="B5" s="423">
        <v>9020</v>
      </c>
      <c r="C5" s="22" t="s">
        <v>1092</v>
      </c>
      <c r="D5" s="144">
        <v>5</v>
      </c>
      <c r="E5" s="144">
        <f t="shared" si="0"/>
      </c>
      <c r="F5" s="182" t="s">
        <v>1125</v>
      </c>
      <c r="G5" s="176" t="s">
        <v>1091</v>
      </c>
      <c r="H5" s="144">
        <v>7</v>
      </c>
      <c r="I5" s="208" t="str">
        <f t="shared" si="1"/>
        <v>4922690205007</v>
      </c>
      <c r="J5" s="172" t="str">
        <f t="shared" si="2"/>
        <v>かつおなまり節</v>
      </c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2:24" s="142" customFormat="1" ht="12">
      <c r="B6" s="423">
        <v>9030</v>
      </c>
      <c r="C6" s="22" t="s">
        <v>1093</v>
      </c>
      <c r="D6" s="157">
        <v>5</v>
      </c>
      <c r="E6" s="144">
        <f t="shared" si="0"/>
      </c>
      <c r="F6" s="183" t="s">
        <v>1125</v>
      </c>
      <c r="G6" s="176" t="s">
        <v>1091</v>
      </c>
      <c r="H6" s="157">
        <v>4</v>
      </c>
      <c r="I6" s="208" t="str">
        <f t="shared" si="1"/>
        <v>4922690305004</v>
      </c>
      <c r="J6" s="172" t="str">
        <f t="shared" si="2"/>
        <v>さば節</v>
      </c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2:24" s="142" customFormat="1" ht="12">
      <c r="B7" s="423">
        <v>9040</v>
      </c>
      <c r="C7" s="22" t="s">
        <v>1094</v>
      </c>
      <c r="D7" s="157">
        <v>5</v>
      </c>
      <c r="E7" s="144">
        <f t="shared" si="0"/>
      </c>
      <c r="F7" s="183" t="s">
        <v>966</v>
      </c>
      <c r="G7" s="176" t="s">
        <v>1091</v>
      </c>
      <c r="H7" s="157">
        <v>1</v>
      </c>
      <c r="I7" s="208" t="str">
        <f t="shared" si="1"/>
        <v>4922690405001</v>
      </c>
      <c r="J7" s="172" t="str">
        <f t="shared" si="2"/>
        <v>その他の節類</v>
      </c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2:24" s="142" customFormat="1" ht="12">
      <c r="B8" s="423">
        <v>9050</v>
      </c>
      <c r="C8" s="22" t="s">
        <v>1095</v>
      </c>
      <c r="D8" s="157">
        <v>5</v>
      </c>
      <c r="E8" s="144">
        <f t="shared" si="0"/>
      </c>
      <c r="F8" s="183" t="s">
        <v>1125</v>
      </c>
      <c r="G8" s="176" t="s">
        <v>1091</v>
      </c>
      <c r="H8" s="157">
        <v>8</v>
      </c>
      <c r="I8" s="208" t="str">
        <f t="shared" si="1"/>
        <v>4922690505008</v>
      </c>
      <c r="J8" s="172" t="str">
        <f t="shared" si="2"/>
        <v>けずり節</v>
      </c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</row>
    <row r="9" spans="2:24" s="142" customFormat="1" ht="12">
      <c r="B9" s="423">
        <v>9060</v>
      </c>
      <c r="C9" s="22" t="s">
        <v>1096</v>
      </c>
      <c r="D9" s="157">
        <v>5</v>
      </c>
      <c r="E9" s="144">
        <f t="shared" si="0"/>
      </c>
      <c r="F9" s="183" t="s">
        <v>1125</v>
      </c>
      <c r="G9" s="176" t="s">
        <v>1091</v>
      </c>
      <c r="H9" s="157">
        <v>5</v>
      </c>
      <c r="I9" s="208" t="str">
        <f t="shared" si="1"/>
        <v>4922690605005</v>
      </c>
      <c r="J9" s="172" t="str">
        <f t="shared" si="2"/>
        <v>かつおけずり節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</row>
    <row r="10" spans="2:24" s="142" customFormat="1" ht="12">
      <c r="B10" s="423">
        <v>9070</v>
      </c>
      <c r="C10" s="22" t="s">
        <v>1097</v>
      </c>
      <c r="D10" s="157">
        <v>5</v>
      </c>
      <c r="E10" s="144">
        <f t="shared" si="0"/>
      </c>
      <c r="F10" s="183" t="s">
        <v>824</v>
      </c>
      <c r="G10" s="176" t="s">
        <v>1091</v>
      </c>
      <c r="H10" s="157">
        <v>2</v>
      </c>
      <c r="I10" s="208" t="str">
        <f t="shared" si="1"/>
        <v>4922690705002</v>
      </c>
      <c r="J10" s="172" t="str">
        <f t="shared" si="2"/>
        <v>混合けずり節</v>
      </c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2:24" s="142" customFormat="1" ht="12">
      <c r="B11" s="423">
        <v>9080</v>
      </c>
      <c r="C11" s="22" t="s">
        <v>1098</v>
      </c>
      <c r="D11" s="157">
        <v>5</v>
      </c>
      <c r="E11" s="144">
        <f t="shared" si="0"/>
      </c>
      <c r="F11" s="183" t="s">
        <v>1006</v>
      </c>
      <c r="G11" s="176" t="s">
        <v>1091</v>
      </c>
      <c r="H11" s="157">
        <v>9</v>
      </c>
      <c r="I11" s="208" t="str">
        <f t="shared" si="1"/>
        <v>4922690805009</v>
      </c>
      <c r="J11" s="172" t="str">
        <f t="shared" si="2"/>
        <v>その他のけずり節</v>
      </c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</row>
    <row r="12" spans="1:24" s="149" customFormat="1" ht="12">
      <c r="A12" s="142"/>
      <c r="B12" s="191">
        <v>9100</v>
      </c>
      <c r="C12" s="192" t="s">
        <v>1099</v>
      </c>
      <c r="D12" s="147"/>
      <c r="E12" s="147"/>
      <c r="F12" s="181"/>
      <c r="G12" s="175"/>
      <c r="H12" s="147"/>
      <c r="I12" s="207"/>
      <c r="J12" s="171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s="149" customFormat="1" ht="12">
      <c r="A13" s="142"/>
      <c r="B13" s="424">
        <v>9110</v>
      </c>
      <c r="C13" s="192" t="s">
        <v>1100</v>
      </c>
      <c r="D13" s="147"/>
      <c r="E13" s="147"/>
      <c r="F13" s="181"/>
      <c r="G13" s="175"/>
      <c r="H13" s="147"/>
      <c r="I13" s="207"/>
      <c r="J13" s="171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</row>
    <row r="14" spans="2:24" s="142" customFormat="1" ht="12">
      <c r="B14" s="423">
        <v>9111</v>
      </c>
      <c r="C14" s="22" t="s">
        <v>1126</v>
      </c>
      <c r="D14" s="188">
        <v>6</v>
      </c>
      <c r="E14" s="188" t="str">
        <f aca="true" t="shared" si="3" ref="E14:E19">IF(D14=5,"",IF(D14=6,"冷蔵",IF(D14=7,"冷凍",IF(D14=8,"解凍",""))))</f>
        <v>冷蔵</v>
      </c>
      <c r="F14" s="183" t="s">
        <v>1125</v>
      </c>
      <c r="G14" s="176" t="s">
        <v>1091</v>
      </c>
      <c r="H14" s="188">
        <v>5</v>
      </c>
      <c r="I14" s="208" t="str">
        <f aca="true" t="shared" si="4" ref="I14:I19">CONCATENATE(49226,B14,D14,F14,H14)</f>
        <v>4922691116005</v>
      </c>
      <c r="J14" s="172" t="str">
        <f aca="true" t="shared" si="5" ref="J14:J19">CONCATENATE(IF(D14&lt;&gt;5,E14,""),C14,IF(F14&lt;&gt;"00",G14,""))</f>
        <v>冷蔵やきちくわ</v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2:24" s="142" customFormat="1" ht="12">
      <c r="B15" s="423">
        <v>9111</v>
      </c>
      <c r="C15" s="22" t="s">
        <v>1126</v>
      </c>
      <c r="D15" s="188">
        <v>7</v>
      </c>
      <c r="E15" s="188" t="str">
        <f t="shared" si="3"/>
        <v>冷凍</v>
      </c>
      <c r="F15" s="183" t="s">
        <v>1125</v>
      </c>
      <c r="G15" s="176" t="s">
        <v>1091</v>
      </c>
      <c r="H15" s="188">
        <v>2</v>
      </c>
      <c r="I15" s="208" t="str">
        <f t="shared" si="4"/>
        <v>4922691117002</v>
      </c>
      <c r="J15" s="172" t="str">
        <f t="shared" si="5"/>
        <v>冷凍やきちくわ</v>
      </c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spans="2:24" s="142" customFormat="1" ht="12">
      <c r="B16" s="423">
        <v>9112</v>
      </c>
      <c r="C16" s="22" t="s">
        <v>1101</v>
      </c>
      <c r="D16" s="188">
        <v>6</v>
      </c>
      <c r="E16" s="188" t="str">
        <f t="shared" si="3"/>
        <v>冷蔵</v>
      </c>
      <c r="F16" s="183" t="s">
        <v>1125</v>
      </c>
      <c r="G16" s="176" t="s">
        <v>1091</v>
      </c>
      <c r="H16" s="188">
        <v>4</v>
      </c>
      <c r="I16" s="208" t="str">
        <f t="shared" si="4"/>
        <v>4922691126004</v>
      </c>
      <c r="J16" s="172" t="str">
        <f t="shared" si="5"/>
        <v>冷蔵生ちくわ</v>
      </c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2:24" s="142" customFormat="1" ht="12">
      <c r="B17" s="423">
        <v>9112</v>
      </c>
      <c r="C17" s="22" t="s">
        <v>1101</v>
      </c>
      <c r="D17" s="188">
        <v>7</v>
      </c>
      <c r="E17" s="188" t="str">
        <f t="shared" si="3"/>
        <v>冷凍</v>
      </c>
      <c r="F17" s="183" t="s">
        <v>1125</v>
      </c>
      <c r="G17" s="176" t="s">
        <v>1091</v>
      </c>
      <c r="H17" s="188">
        <v>1</v>
      </c>
      <c r="I17" s="208" t="str">
        <f t="shared" si="4"/>
        <v>4922691127001</v>
      </c>
      <c r="J17" s="172" t="str">
        <f t="shared" si="5"/>
        <v>冷凍生ちくわ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</row>
    <row r="18" spans="2:24" s="142" customFormat="1" ht="12">
      <c r="B18" s="423">
        <v>9113</v>
      </c>
      <c r="C18" s="22" t="s">
        <v>1102</v>
      </c>
      <c r="D18" s="188">
        <v>6</v>
      </c>
      <c r="E18" s="188" t="str">
        <f t="shared" si="3"/>
        <v>冷蔵</v>
      </c>
      <c r="F18" s="183" t="s">
        <v>1125</v>
      </c>
      <c r="G18" s="176" t="s">
        <v>1091</v>
      </c>
      <c r="H18" s="188">
        <v>3</v>
      </c>
      <c r="I18" s="208" t="str">
        <f t="shared" si="4"/>
        <v>4922691136003</v>
      </c>
      <c r="J18" s="172" t="str">
        <f t="shared" si="5"/>
        <v>冷蔵珍味ちくわ</v>
      </c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2:24" s="142" customFormat="1" ht="12">
      <c r="B19" s="423">
        <v>9113</v>
      </c>
      <c r="C19" s="22" t="s">
        <v>1102</v>
      </c>
      <c r="D19" s="188">
        <v>7</v>
      </c>
      <c r="E19" s="188" t="str">
        <f t="shared" si="3"/>
        <v>冷凍</v>
      </c>
      <c r="F19" s="183" t="s">
        <v>1125</v>
      </c>
      <c r="G19" s="176" t="s">
        <v>1091</v>
      </c>
      <c r="H19" s="188">
        <v>0</v>
      </c>
      <c r="I19" s="208" t="str">
        <f t="shared" si="4"/>
        <v>4922691137000</v>
      </c>
      <c r="J19" s="172" t="str">
        <f t="shared" si="5"/>
        <v>冷凍珍味ちくわ</v>
      </c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</row>
    <row r="20" spans="1:24" s="149" customFormat="1" ht="12">
      <c r="A20" s="142"/>
      <c r="B20" s="424">
        <v>9120</v>
      </c>
      <c r="C20" s="192" t="s">
        <v>1103</v>
      </c>
      <c r="D20" s="147"/>
      <c r="E20" s="147"/>
      <c r="F20" s="181"/>
      <c r="G20" s="175"/>
      <c r="H20" s="147"/>
      <c r="I20" s="207"/>
      <c r="J20" s="207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2:24" s="142" customFormat="1" ht="12">
      <c r="B21" s="425">
        <v>9130</v>
      </c>
      <c r="C21" s="320" t="s">
        <v>1104</v>
      </c>
      <c r="D21" s="188">
        <v>6</v>
      </c>
      <c r="E21" s="188" t="str">
        <f aca="true" t="shared" si="6" ref="E21:E56">IF(D21=5,"",IF(D21=6,"冷蔵",IF(D21=7,"冷凍",IF(D21=8,"解凍",""))))</f>
        <v>冷蔵</v>
      </c>
      <c r="F21" s="183" t="s">
        <v>966</v>
      </c>
      <c r="G21" s="176" t="s">
        <v>1091</v>
      </c>
      <c r="H21" s="188">
        <v>0</v>
      </c>
      <c r="I21" s="208" t="str">
        <f aca="true" t="shared" si="7" ref="I21:I56">CONCATENATE(49226,B21,D21,F21,H21)</f>
        <v>4922691306000</v>
      </c>
      <c r="J21" s="172" t="str">
        <f aca="true" t="shared" si="8" ref="J21:J56">CONCATENATE(IF(D21&lt;&gt;5,E21,""),C21,IF(F21&lt;&gt;"00",G21,""))</f>
        <v>冷蔵包装かまぼこ</v>
      </c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</row>
    <row r="22" spans="2:24" s="142" customFormat="1" ht="12">
      <c r="B22" s="425">
        <v>9130</v>
      </c>
      <c r="C22" s="320" t="s">
        <v>1104</v>
      </c>
      <c r="D22" s="188">
        <v>7</v>
      </c>
      <c r="E22" s="188" t="str">
        <f t="shared" si="6"/>
        <v>冷凍</v>
      </c>
      <c r="F22" s="183" t="s">
        <v>966</v>
      </c>
      <c r="G22" s="176" t="s">
        <v>1091</v>
      </c>
      <c r="H22" s="188">
        <v>7</v>
      </c>
      <c r="I22" s="208" t="str">
        <f t="shared" si="7"/>
        <v>4922691307007</v>
      </c>
      <c r="J22" s="172" t="str">
        <f t="shared" si="8"/>
        <v>冷凍包装かまぼこ</v>
      </c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</row>
    <row r="23" spans="2:24" s="142" customFormat="1" ht="12">
      <c r="B23" s="425">
        <v>9140</v>
      </c>
      <c r="C23" s="320" t="s">
        <v>1105</v>
      </c>
      <c r="D23" s="188">
        <v>6</v>
      </c>
      <c r="E23" s="188" t="str">
        <f t="shared" si="6"/>
        <v>冷蔵</v>
      </c>
      <c r="F23" s="183" t="s">
        <v>966</v>
      </c>
      <c r="G23" s="176" t="s">
        <v>1091</v>
      </c>
      <c r="H23" s="188">
        <v>7</v>
      </c>
      <c r="I23" s="208" t="str">
        <f t="shared" si="7"/>
        <v>4922691406007</v>
      </c>
      <c r="J23" s="172" t="str">
        <f t="shared" si="8"/>
        <v>冷蔵かまぼこ</v>
      </c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</row>
    <row r="24" spans="2:24" s="142" customFormat="1" ht="12">
      <c r="B24" s="425">
        <v>9140</v>
      </c>
      <c r="C24" s="320" t="s">
        <v>1105</v>
      </c>
      <c r="D24" s="188">
        <v>7</v>
      </c>
      <c r="E24" s="188" t="str">
        <f t="shared" si="6"/>
        <v>冷凍</v>
      </c>
      <c r="F24" s="183" t="s">
        <v>966</v>
      </c>
      <c r="G24" s="176" t="s">
        <v>1091</v>
      </c>
      <c r="H24" s="188">
        <v>4</v>
      </c>
      <c r="I24" s="208" t="str">
        <f t="shared" si="7"/>
        <v>4922691407004</v>
      </c>
      <c r="J24" s="172" t="str">
        <f t="shared" si="8"/>
        <v>冷凍かまぼこ</v>
      </c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</row>
    <row r="25" spans="2:24" s="142" customFormat="1" ht="12">
      <c r="B25" s="425">
        <v>9141</v>
      </c>
      <c r="C25" s="320" t="s">
        <v>1106</v>
      </c>
      <c r="D25" s="188">
        <v>6</v>
      </c>
      <c r="E25" s="188" t="str">
        <f t="shared" si="6"/>
        <v>冷蔵</v>
      </c>
      <c r="F25" s="183" t="s">
        <v>966</v>
      </c>
      <c r="G25" s="176" t="s">
        <v>1091</v>
      </c>
      <c r="H25" s="188">
        <v>6</v>
      </c>
      <c r="I25" s="208" t="str">
        <f t="shared" si="7"/>
        <v>4922691416006</v>
      </c>
      <c r="J25" s="172" t="str">
        <f t="shared" si="8"/>
        <v>冷蔵板付きかまぼこ</v>
      </c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</row>
    <row r="26" spans="2:24" s="142" customFormat="1" ht="12">
      <c r="B26" s="425">
        <v>9141</v>
      </c>
      <c r="C26" s="320" t="s">
        <v>1106</v>
      </c>
      <c r="D26" s="188">
        <v>7</v>
      </c>
      <c r="E26" s="188" t="str">
        <f t="shared" si="6"/>
        <v>冷凍</v>
      </c>
      <c r="F26" s="183" t="s">
        <v>966</v>
      </c>
      <c r="G26" s="176" t="s">
        <v>1091</v>
      </c>
      <c r="H26" s="188">
        <v>3</v>
      </c>
      <c r="I26" s="208" t="str">
        <f t="shared" si="7"/>
        <v>4922691417003</v>
      </c>
      <c r="J26" s="172" t="str">
        <f t="shared" si="8"/>
        <v>冷凍板付きかまぼこ</v>
      </c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</row>
    <row r="27" spans="2:24" s="142" customFormat="1" ht="12">
      <c r="B27" s="425">
        <v>9142</v>
      </c>
      <c r="C27" s="320" t="s">
        <v>1107</v>
      </c>
      <c r="D27" s="188">
        <v>6</v>
      </c>
      <c r="E27" s="188" t="str">
        <f t="shared" si="6"/>
        <v>冷蔵</v>
      </c>
      <c r="F27" s="183" t="s">
        <v>639</v>
      </c>
      <c r="G27" s="176" t="s">
        <v>1091</v>
      </c>
      <c r="H27" s="188">
        <v>5</v>
      </c>
      <c r="I27" s="208" t="str">
        <f t="shared" si="7"/>
        <v>4922691426005</v>
      </c>
      <c r="J27" s="172" t="str">
        <f t="shared" si="8"/>
        <v>冷蔵笹かまぼこ</v>
      </c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</row>
    <row r="28" spans="2:24" s="142" customFormat="1" ht="12">
      <c r="B28" s="425">
        <v>9142</v>
      </c>
      <c r="C28" s="320" t="s">
        <v>1107</v>
      </c>
      <c r="D28" s="188">
        <v>7</v>
      </c>
      <c r="E28" s="188" t="str">
        <f t="shared" si="6"/>
        <v>冷凍</v>
      </c>
      <c r="F28" s="183" t="s">
        <v>639</v>
      </c>
      <c r="G28" s="176" t="s">
        <v>1091</v>
      </c>
      <c r="H28" s="188">
        <v>2</v>
      </c>
      <c r="I28" s="208" t="str">
        <f t="shared" si="7"/>
        <v>4922691427002</v>
      </c>
      <c r="J28" s="172" t="str">
        <f t="shared" si="8"/>
        <v>冷凍笹かまぼこ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</row>
    <row r="29" spans="2:24" s="142" customFormat="1" ht="12">
      <c r="B29" s="425">
        <v>9150</v>
      </c>
      <c r="C29" s="320" t="s">
        <v>1127</v>
      </c>
      <c r="D29" s="188">
        <v>6</v>
      </c>
      <c r="E29" s="188" t="str">
        <f t="shared" si="6"/>
        <v>冷蔵</v>
      </c>
      <c r="F29" s="183" t="s">
        <v>639</v>
      </c>
      <c r="G29" s="176" t="s">
        <v>1091</v>
      </c>
      <c r="H29" s="188">
        <v>4</v>
      </c>
      <c r="I29" s="208" t="str">
        <f t="shared" si="7"/>
        <v>4922691506004</v>
      </c>
      <c r="J29" s="172" t="str">
        <f t="shared" si="8"/>
        <v>冷蔵あげかまぼこ</v>
      </c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</row>
    <row r="30" spans="2:24" s="142" customFormat="1" ht="12">
      <c r="B30" s="425">
        <v>9150</v>
      </c>
      <c r="C30" s="320" t="s">
        <v>1127</v>
      </c>
      <c r="D30" s="188">
        <v>7</v>
      </c>
      <c r="E30" s="188" t="str">
        <f t="shared" si="6"/>
        <v>冷凍</v>
      </c>
      <c r="F30" s="183" t="s">
        <v>639</v>
      </c>
      <c r="G30" s="176" t="s">
        <v>1091</v>
      </c>
      <c r="H30" s="188">
        <v>1</v>
      </c>
      <c r="I30" s="208" t="str">
        <f t="shared" si="7"/>
        <v>4922691507001</v>
      </c>
      <c r="J30" s="172" t="str">
        <f t="shared" si="8"/>
        <v>冷凍あげかまぼこ</v>
      </c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</row>
    <row r="31" spans="2:24" s="142" customFormat="1" ht="12">
      <c r="B31" s="425">
        <v>9151</v>
      </c>
      <c r="C31" s="320" t="s">
        <v>1108</v>
      </c>
      <c r="D31" s="188">
        <v>6</v>
      </c>
      <c r="E31" s="188" t="str">
        <f t="shared" si="6"/>
        <v>冷蔵</v>
      </c>
      <c r="F31" s="183" t="s">
        <v>639</v>
      </c>
      <c r="G31" s="176" t="s">
        <v>1091</v>
      </c>
      <c r="H31" s="188">
        <v>3</v>
      </c>
      <c r="I31" s="208" t="str">
        <f t="shared" si="7"/>
        <v>4922691516003</v>
      </c>
      <c r="J31" s="172" t="str">
        <f t="shared" si="8"/>
        <v>冷蔵さつま揚げ</v>
      </c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</row>
    <row r="32" spans="2:24" s="142" customFormat="1" ht="12">
      <c r="B32" s="425">
        <v>9151</v>
      </c>
      <c r="C32" s="320" t="s">
        <v>1108</v>
      </c>
      <c r="D32" s="188">
        <v>7</v>
      </c>
      <c r="E32" s="188" t="str">
        <f t="shared" si="6"/>
        <v>冷凍</v>
      </c>
      <c r="F32" s="183" t="s">
        <v>639</v>
      </c>
      <c r="G32" s="176" t="s">
        <v>1091</v>
      </c>
      <c r="H32" s="188">
        <v>0</v>
      </c>
      <c r="I32" s="208" t="str">
        <f t="shared" si="7"/>
        <v>4922691517000</v>
      </c>
      <c r="J32" s="172" t="str">
        <f t="shared" si="8"/>
        <v>冷凍さつま揚げ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</row>
    <row r="33" spans="2:24" s="142" customFormat="1" ht="12">
      <c r="B33" s="425">
        <v>9152</v>
      </c>
      <c r="C33" s="320" t="s">
        <v>1109</v>
      </c>
      <c r="D33" s="188">
        <v>6</v>
      </c>
      <c r="E33" s="188" t="str">
        <f t="shared" si="6"/>
        <v>冷蔵</v>
      </c>
      <c r="F33" s="183" t="s">
        <v>639</v>
      </c>
      <c r="G33" s="176" t="s">
        <v>1091</v>
      </c>
      <c r="H33" s="188">
        <v>2</v>
      </c>
      <c r="I33" s="208" t="str">
        <f t="shared" si="7"/>
        <v>4922691526002</v>
      </c>
      <c r="J33" s="172" t="str">
        <f t="shared" si="8"/>
        <v>冷蔵厚揚げ</v>
      </c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</row>
    <row r="34" spans="2:24" s="142" customFormat="1" ht="12">
      <c r="B34" s="425">
        <v>9152</v>
      </c>
      <c r="C34" s="320" t="s">
        <v>1109</v>
      </c>
      <c r="D34" s="188">
        <v>7</v>
      </c>
      <c r="E34" s="188" t="str">
        <f t="shared" si="6"/>
        <v>冷凍</v>
      </c>
      <c r="F34" s="183" t="s">
        <v>639</v>
      </c>
      <c r="G34" s="176" t="s">
        <v>1091</v>
      </c>
      <c r="H34" s="188">
        <v>9</v>
      </c>
      <c r="I34" s="208" t="str">
        <f t="shared" si="7"/>
        <v>4922691527009</v>
      </c>
      <c r="J34" s="172" t="str">
        <f t="shared" si="8"/>
        <v>冷凍厚揚げ</v>
      </c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</row>
    <row r="35" spans="2:24" s="142" customFormat="1" ht="12">
      <c r="B35" s="425">
        <v>9160</v>
      </c>
      <c r="C35" s="320" t="s">
        <v>1128</v>
      </c>
      <c r="D35" s="188">
        <v>6</v>
      </c>
      <c r="E35" s="188" t="str">
        <f t="shared" si="6"/>
        <v>冷蔵</v>
      </c>
      <c r="F35" s="183" t="s">
        <v>639</v>
      </c>
      <c r="G35" s="176" t="s">
        <v>1091</v>
      </c>
      <c r="H35" s="188">
        <v>1</v>
      </c>
      <c r="I35" s="208" t="str">
        <f t="shared" si="7"/>
        <v>4922691606001</v>
      </c>
      <c r="J35" s="172" t="str">
        <f t="shared" si="8"/>
        <v>冷蔵ゆでかまぼこ</v>
      </c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</row>
    <row r="36" spans="2:24" s="142" customFormat="1" ht="12">
      <c r="B36" s="425">
        <v>9160</v>
      </c>
      <c r="C36" s="320" t="s">
        <v>1128</v>
      </c>
      <c r="D36" s="188">
        <v>7</v>
      </c>
      <c r="E36" s="188" t="str">
        <f t="shared" si="6"/>
        <v>冷凍</v>
      </c>
      <c r="F36" s="183" t="s">
        <v>639</v>
      </c>
      <c r="G36" s="176" t="s">
        <v>1091</v>
      </c>
      <c r="H36" s="188">
        <v>8</v>
      </c>
      <c r="I36" s="208" t="str">
        <f t="shared" si="7"/>
        <v>4922691607008</v>
      </c>
      <c r="J36" s="172" t="str">
        <f t="shared" si="8"/>
        <v>冷凍ゆでかまぼこ</v>
      </c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</row>
    <row r="37" spans="2:24" s="142" customFormat="1" ht="12">
      <c r="B37" s="425">
        <v>9161</v>
      </c>
      <c r="C37" s="320" t="s">
        <v>1129</v>
      </c>
      <c r="D37" s="188">
        <v>6</v>
      </c>
      <c r="E37" s="188" t="str">
        <f t="shared" si="6"/>
        <v>冷蔵</v>
      </c>
      <c r="F37" s="183" t="s">
        <v>639</v>
      </c>
      <c r="G37" s="176" t="s">
        <v>1091</v>
      </c>
      <c r="H37" s="188">
        <v>0</v>
      </c>
      <c r="I37" s="208" t="str">
        <f t="shared" si="7"/>
        <v>4922691616000</v>
      </c>
      <c r="J37" s="172" t="str">
        <f t="shared" si="8"/>
        <v>冷蔵はんぺん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</row>
    <row r="38" spans="2:24" s="142" customFormat="1" ht="12">
      <c r="B38" s="425">
        <v>9161</v>
      </c>
      <c r="C38" s="320" t="s">
        <v>1129</v>
      </c>
      <c r="D38" s="188">
        <v>7</v>
      </c>
      <c r="E38" s="188" t="str">
        <f t="shared" si="6"/>
        <v>冷凍</v>
      </c>
      <c r="F38" s="183" t="s">
        <v>639</v>
      </c>
      <c r="G38" s="176" t="s">
        <v>1091</v>
      </c>
      <c r="H38" s="188">
        <v>7</v>
      </c>
      <c r="I38" s="208" t="str">
        <f t="shared" si="7"/>
        <v>4922691617007</v>
      </c>
      <c r="J38" s="172" t="str">
        <f t="shared" si="8"/>
        <v>冷凍はんぺん</v>
      </c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2:24" s="142" customFormat="1" ht="12">
      <c r="B39" s="425">
        <v>9162</v>
      </c>
      <c r="C39" s="320" t="s">
        <v>1130</v>
      </c>
      <c r="D39" s="188">
        <v>6</v>
      </c>
      <c r="E39" s="188" t="str">
        <f t="shared" si="6"/>
        <v>冷蔵</v>
      </c>
      <c r="F39" s="183" t="s">
        <v>639</v>
      </c>
      <c r="G39" s="176" t="s">
        <v>1091</v>
      </c>
      <c r="H39" s="188">
        <v>9</v>
      </c>
      <c r="I39" s="208" t="str">
        <f t="shared" si="7"/>
        <v>4922691626009</v>
      </c>
      <c r="J39" s="172" t="str">
        <f t="shared" si="8"/>
        <v>冷蔵なると</v>
      </c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2:24" s="142" customFormat="1" ht="12">
      <c r="B40" s="425">
        <v>9162</v>
      </c>
      <c r="C40" s="320" t="s">
        <v>1130</v>
      </c>
      <c r="D40" s="188">
        <v>7</v>
      </c>
      <c r="E40" s="188" t="str">
        <f t="shared" si="6"/>
        <v>冷凍</v>
      </c>
      <c r="F40" s="183" t="s">
        <v>639</v>
      </c>
      <c r="G40" s="176" t="s">
        <v>1091</v>
      </c>
      <c r="H40" s="188">
        <v>6</v>
      </c>
      <c r="I40" s="208" t="str">
        <f t="shared" si="7"/>
        <v>4922691627006</v>
      </c>
      <c r="J40" s="172" t="str">
        <f t="shared" si="8"/>
        <v>冷凍なると</v>
      </c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</row>
    <row r="41" spans="2:24" s="142" customFormat="1" ht="12">
      <c r="B41" s="425">
        <v>9163</v>
      </c>
      <c r="C41" s="320" t="s">
        <v>1131</v>
      </c>
      <c r="D41" s="188">
        <v>6</v>
      </c>
      <c r="E41" s="188" t="str">
        <f t="shared" si="6"/>
        <v>冷蔵</v>
      </c>
      <c r="F41" s="183" t="s">
        <v>639</v>
      </c>
      <c r="G41" s="176" t="s">
        <v>1091</v>
      </c>
      <c r="H41" s="188">
        <v>8</v>
      </c>
      <c r="I41" s="208" t="str">
        <f t="shared" si="7"/>
        <v>4922691636008</v>
      </c>
      <c r="J41" s="172" t="str">
        <f t="shared" si="8"/>
        <v>冷蔵しんじょう</v>
      </c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</row>
    <row r="42" spans="2:24" s="142" customFormat="1" ht="12">
      <c r="B42" s="425">
        <v>9163</v>
      </c>
      <c r="C42" s="320" t="s">
        <v>1131</v>
      </c>
      <c r="D42" s="188">
        <v>7</v>
      </c>
      <c r="E42" s="188" t="str">
        <f t="shared" si="6"/>
        <v>冷凍</v>
      </c>
      <c r="F42" s="183" t="s">
        <v>639</v>
      </c>
      <c r="G42" s="176" t="s">
        <v>1091</v>
      </c>
      <c r="H42" s="188">
        <v>5</v>
      </c>
      <c r="I42" s="208" t="str">
        <f t="shared" si="7"/>
        <v>4922691637005</v>
      </c>
      <c r="J42" s="172" t="str">
        <f t="shared" si="8"/>
        <v>冷凍しんじょう</v>
      </c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2:24" s="142" customFormat="1" ht="12">
      <c r="B43" s="425">
        <v>9164</v>
      </c>
      <c r="C43" s="320" t="s">
        <v>1132</v>
      </c>
      <c r="D43" s="188">
        <v>6</v>
      </c>
      <c r="E43" s="188" t="str">
        <f t="shared" si="6"/>
        <v>冷蔵</v>
      </c>
      <c r="F43" s="183" t="s">
        <v>639</v>
      </c>
      <c r="G43" s="176" t="s">
        <v>1091</v>
      </c>
      <c r="H43" s="188">
        <v>7</v>
      </c>
      <c r="I43" s="208" t="str">
        <f t="shared" si="7"/>
        <v>4922691646007</v>
      </c>
      <c r="J43" s="172" t="str">
        <f t="shared" si="8"/>
        <v>冷蔵つみれ</v>
      </c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2:24" s="142" customFormat="1" ht="12">
      <c r="B44" s="425">
        <v>9164</v>
      </c>
      <c r="C44" s="320" t="s">
        <v>1132</v>
      </c>
      <c r="D44" s="188">
        <v>7</v>
      </c>
      <c r="E44" s="188" t="str">
        <f t="shared" si="6"/>
        <v>冷凍</v>
      </c>
      <c r="F44" s="183" t="s">
        <v>639</v>
      </c>
      <c r="G44" s="176" t="s">
        <v>1091</v>
      </c>
      <c r="H44" s="188">
        <v>4</v>
      </c>
      <c r="I44" s="208" t="str">
        <f t="shared" si="7"/>
        <v>4922691647004</v>
      </c>
      <c r="J44" s="172" t="str">
        <f t="shared" si="8"/>
        <v>冷凍つみれ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2:24" s="142" customFormat="1" ht="12">
      <c r="B45" s="425">
        <v>9165</v>
      </c>
      <c r="C45" s="320" t="s">
        <v>1133</v>
      </c>
      <c r="D45" s="188">
        <v>6</v>
      </c>
      <c r="E45" s="188" t="str">
        <f t="shared" si="6"/>
        <v>冷蔵</v>
      </c>
      <c r="F45" s="183" t="s">
        <v>639</v>
      </c>
      <c r="G45" s="176" t="s">
        <v>1091</v>
      </c>
      <c r="H45" s="188">
        <v>6</v>
      </c>
      <c r="I45" s="208" t="str">
        <f t="shared" si="7"/>
        <v>4922691656006</v>
      </c>
      <c r="J45" s="172" t="str">
        <f t="shared" si="8"/>
        <v>冷蔵つくね</v>
      </c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2:24" s="142" customFormat="1" ht="12">
      <c r="B46" s="425">
        <v>9165</v>
      </c>
      <c r="C46" s="320" t="s">
        <v>1133</v>
      </c>
      <c r="D46" s="188">
        <v>7</v>
      </c>
      <c r="E46" s="188" t="str">
        <f t="shared" si="6"/>
        <v>冷凍</v>
      </c>
      <c r="F46" s="183" t="s">
        <v>639</v>
      </c>
      <c r="G46" s="176" t="s">
        <v>1091</v>
      </c>
      <c r="H46" s="188">
        <v>3</v>
      </c>
      <c r="I46" s="208" t="str">
        <f t="shared" si="7"/>
        <v>4922691657003</v>
      </c>
      <c r="J46" s="172" t="str">
        <f t="shared" si="8"/>
        <v>冷凍つくね</v>
      </c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2:24" s="142" customFormat="1" ht="12">
      <c r="B47" s="425">
        <v>9166</v>
      </c>
      <c r="C47" s="320" t="s">
        <v>1110</v>
      </c>
      <c r="D47" s="188">
        <v>6</v>
      </c>
      <c r="E47" s="188" t="str">
        <f t="shared" si="6"/>
        <v>冷蔵</v>
      </c>
      <c r="F47" s="183" t="s">
        <v>639</v>
      </c>
      <c r="G47" s="176" t="s">
        <v>1091</v>
      </c>
      <c r="H47" s="188">
        <v>5</v>
      </c>
      <c r="I47" s="208" t="str">
        <f t="shared" si="7"/>
        <v>4922691666005</v>
      </c>
      <c r="J47" s="172" t="str">
        <f t="shared" si="8"/>
        <v>冷蔵伊達巻</v>
      </c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</row>
    <row r="48" spans="2:24" s="142" customFormat="1" ht="12">
      <c r="B48" s="425">
        <v>9166</v>
      </c>
      <c r="C48" s="320" t="s">
        <v>1110</v>
      </c>
      <c r="D48" s="188">
        <v>7</v>
      </c>
      <c r="E48" s="188" t="str">
        <f t="shared" si="6"/>
        <v>冷凍</v>
      </c>
      <c r="F48" s="183" t="s">
        <v>639</v>
      </c>
      <c r="G48" s="176" t="s">
        <v>1091</v>
      </c>
      <c r="H48" s="188">
        <v>2</v>
      </c>
      <c r="I48" s="208" t="str">
        <f t="shared" si="7"/>
        <v>4922691667002</v>
      </c>
      <c r="J48" s="172" t="str">
        <f t="shared" si="8"/>
        <v>冷凍伊達巻</v>
      </c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</row>
    <row r="49" spans="2:24" s="142" customFormat="1" ht="12">
      <c r="B49" s="425">
        <v>9170</v>
      </c>
      <c r="C49" s="320" t="s">
        <v>1111</v>
      </c>
      <c r="D49" s="188">
        <v>6</v>
      </c>
      <c r="E49" s="188" t="str">
        <f t="shared" si="6"/>
        <v>冷蔵</v>
      </c>
      <c r="F49" s="183" t="s">
        <v>639</v>
      </c>
      <c r="G49" s="176" t="s">
        <v>1091</v>
      </c>
      <c r="H49" s="188">
        <v>8</v>
      </c>
      <c r="I49" s="208" t="str">
        <f t="shared" si="7"/>
        <v>4922691706008</v>
      </c>
      <c r="J49" s="172" t="str">
        <f t="shared" si="8"/>
        <v>冷蔵風味かまぼこ</v>
      </c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</row>
    <row r="50" spans="2:24" s="142" customFormat="1" ht="12">
      <c r="B50" s="425">
        <v>9170</v>
      </c>
      <c r="C50" s="320" t="s">
        <v>1111</v>
      </c>
      <c r="D50" s="188">
        <v>7</v>
      </c>
      <c r="E50" s="188" t="str">
        <f t="shared" si="6"/>
        <v>冷凍</v>
      </c>
      <c r="F50" s="183" t="s">
        <v>639</v>
      </c>
      <c r="G50" s="176" t="s">
        <v>1091</v>
      </c>
      <c r="H50" s="188">
        <v>5</v>
      </c>
      <c r="I50" s="208" t="str">
        <f t="shared" si="7"/>
        <v>4922691707005</v>
      </c>
      <c r="J50" s="172" t="str">
        <f t="shared" si="8"/>
        <v>冷凍風味かまぼこ</v>
      </c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</row>
    <row r="51" spans="2:24" s="142" customFormat="1" ht="12">
      <c r="B51" s="425">
        <v>9171</v>
      </c>
      <c r="C51" s="320" t="s">
        <v>1112</v>
      </c>
      <c r="D51" s="188">
        <v>6</v>
      </c>
      <c r="E51" s="188" t="str">
        <f t="shared" si="6"/>
        <v>冷蔵</v>
      </c>
      <c r="F51" s="183" t="s">
        <v>639</v>
      </c>
      <c r="G51" s="176" t="s">
        <v>1091</v>
      </c>
      <c r="H51" s="188">
        <v>7</v>
      </c>
      <c r="I51" s="208" t="str">
        <f t="shared" si="7"/>
        <v>4922691716007</v>
      </c>
      <c r="J51" s="172" t="str">
        <f t="shared" si="8"/>
        <v>冷蔵かに風味かまぼこ</v>
      </c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</row>
    <row r="52" spans="2:24" s="142" customFormat="1" ht="12">
      <c r="B52" s="425">
        <v>9171</v>
      </c>
      <c r="C52" s="320" t="s">
        <v>1112</v>
      </c>
      <c r="D52" s="188">
        <v>7</v>
      </c>
      <c r="E52" s="188" t="str">
        <f t="shared" si="6"/>
        <v>冷凍</v>
      </c>
      <c r="F52" s="183" t="s">
        <v>639</v>
      </c>
      <c r="G52" s="176" t="s">
        <v>1091</v>
      </c>
      <c r="H52" s="188">
        <v>4</v>
      </c>
      <c r="I52" s="208" t="str">
        <f t="shared" si="7"/>
        <v>4922691717004</v>
      </c>
      <c r="J52" s="172" t="str">
        <f t="shared" si="8"/>
        <v>冷凍かに風味かまぼこ</v>
      </c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</row>
    <row r="53" spans="2:24" s="142" customFormat="1" ht="12">
      <c r="B53" s="425">
        <v>9180</v>
      </c>
      <c r="C53" s="320" t="s">
        <v>1113</v>
      </c>
      <c r="D53" s="188">
        <v>6</v>
      </c>
      <c r="E53" s="188" t="str">
        <f t="shared" si="6"/>
        <v>冷蔵</v>
      </c>
      <c r="F53" s="183" t="s">
        <v>639</v>
      </c>
      <c r="G53" s="176" t="s">
        <v>1091</v>
      </c>
      <c r="H53" s="188">
        <v>5</v>
      </c>
      <c r="I53" s="208" t="str">
        <f t="shared" si="7"/>
        <v>4922691806005</v>
      </c>
      <c r="J53" s="172" t="str">
        <f t="shared" si="8"/>
        <v>冷蔵その他のかまぼこ類</v>
      </c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</row>
    <row r="54" spans="2:24" s="142" customFormat="1" ht="12">
      <c r="B54" s="425">
        <v>9180</v>
      </c>
      <c r="C54" s="320" t="s">
        <v>1113</v>
      </c>
      <c r="D54" s="188">
        <v>7</v>
      </c>
      <c r="E54" s="188" t="str">
        <f t="shared" si="6"/>
        <v>冷凍</v>
      </c>
      <c r="F54" s="183" t="s">
        <v>639</v>
      </c>
      <c r="G54" s="176" t="s">
        <v>1091</v>
      </c>
      <c r="H54" s="188">
        <v>2</v>
      </c>
      <c r="I54" s="208" t="str">
        <f t="shared" si="7"/>
        <v>4922691807002</v>
      </c>
      <c r="J54" s="172" t="str">
        <f t="shared" si="8"/>
        <v>冷凍その他のかまぼこ類</v>
      </c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</row>
    <row r="55" spans="2:24" s="142" customFormat="1" ht="12">
      <c r="B55" s="425">
        <v>9181</v>
      </c>
      <c r="C55" s="320" t="s">
        <v>1114</v>
      </c>
      <c r="D55" s="188">
        <v>6</v>
      </c>
      <c r="E55" s="188" t="str">
        <f t="shared" si="6"/>
        <v>冷蔵</v>
      </c>
      <c r="F55" s="183" t="s">
        <v>639</v>
      </c>
      <c r="G55" s="176" t="s">
        <v>1091</v>
      </c>
      <c r="H55" s="188">
        <v>4</v>
      </c>
      <c r="I55" s="208" t="str">
        <f t="shared" si="7"/>
        <v>4922691816004</v>
      </c>
      <c r="J55" s="172" t="str">
        <f t="shared" si="8"/>
        <v>冷蔵珍味かまぼこ</v>
      </c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2:24" s="142" customFormat="1" ht="12">
      <c r="B56" s="425">
        <v>9181</v>
      </c>
      <c r="C56" s="320" t="s">
        <v>1114</v>
      </c>
      <c r="D56" s="188">
        <v>7</v>
      </c>
      <c r="E56" s="188" t="str">
        <f t="shared" si="6"/>
        <v>冷凍</v>
      </c>
      <c r="F56" s="183" t="s">
        <v>639</v>
      </c>
      <c r="G56" s="176" t="s">
        <v>1091</v>
      </c>
      <c r="H56" s="188">
        <v>1</v>
      </c>
      <c r="I56" s="208" t="str">
        <f t="shared" si="7"/>
        <v>4922691817001</v>
      </c>
      <c r="J56" s="172" t="str">
        <f t="shared" si="8"/>
        <v>冷凍珍味かまぼこ</v>
      </c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</row>
    <row r="57" spans="1:24" s="149" customFormat="1" ht="12">
      <c r="A57" s="142"/>
      <c r="B57" s="424">
        <v>9190</v>
      </c>
      <c r="C57" s="192" t="s">
        <v>1115</v>
      </c>
      <c r="D57" s="147"/>
      <c r="E57" s="147"/>
      <c r="F57" s="181"/>
      <c r="G57" s="175"/>
      <c r="H57" s="147"/>
      <c r="I57" s="207"/>
      <c r="J57" s="207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</row>
    <row r="58" spans="2:24" s="142" customFormat="1" ht="12">
      <c r="B58" s="423">
        <v>9191</v>
      </c>
      <c r="C58" s="22" t="s">
        <v>1116</v>
      </c>
      <c r="D58" s="188">
        <v>6</v>
      </c>
      <c r="E58" s="188" t="str">
        <f aca="true" t="shared" si="9" ref="E58:E63">IF(D58=5,"",IF(D58=6,"冷蔵",IF(D58=7,"冷凍",IF(D58=8,"解凍",""))))</f>
        <v>冷蔵</v>
      </c>
      <c r="F58" s="183" t="s">
        <v>966</v>
      </c>
      <c r="G58" s="176" t="s">
        <v>1091</v>
      </c>
      <c r="H58" s="188">
        <v>1</v>
      </c>
      <c r="I58" s="208" t="str">
        <f aca="true" t="shared" si="10" ref="I58:I63">CONCATENATE(49226,B58,D58,F58,H58)</f>
        <v>4922691916001</v>
      </c>
      <c r="J58" s="172" t="str">
        <f aca="true" t="shared" si="11" ref="J58:J63">CONCATENATE(IF(D58&lt;&gt;5,E58,""),C58,IF(F58&lt;&gt;"00",G58,""))</f>
        <v>冷蔵魚肉ハム</v>
      </c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</row>
    <row r="59" spans="2:24" s="142" customFormat="1" ht="12">
      <c r="B59" s="423">
        <v>9191</v>
      </c>
      <c r="C59" s="22" t="s">
        <v>1116</v>
      </c>
      <c r="D59" s="188">
        <v>7</v>
      </c>
      <c r="E59" s="188" t="str">
        <f t="shared" si="9"/>
        <v>冷凍</v>
      </c>
      <c r="F59" s="183" t="s">
        <v>966</v>
      </c>
      <c r="G59" s="176" t="s">
        <v>1091</v>
      </c>
      <c r="H59" s="188">
        <v>8</v>
      </c>
      <c r="I59" s="208" t="str">
        <f t="shared" si="10"/>
        <v>4922691917008</v>
      </c>
      <c r="J59" s="172" t="str">
        <f t="shared" si="11"/>
        <v>冷凍魚肉ハム</v>
      </c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0" spans="2:24" s="142" customFormat="1" ht="12">
      <c r="B60" s="423">
        <v>9192</v>
      </c>
      <c r="C60" s="22" t="s">
        <v>1117</v>
      </c>
      <c r="D60" s="188">
        <v>6</v>
      </c>
      <c r="E60" s="188" t="str">
        <f t="shared" si="9"/>
        <v>冷蔵</v>
      </c>
      <c r="F60" s="183" t="s">
        <v>966</v>
      </c>
      <c r="G60" s="176" t="s">
        <v>1091</v>
      </c>
      <c r="H60" s="188">
        <v>0</v>
      </c>
      <c r="I60" s="208" t="str">
        <f t="shared" si="10"/>
        <v>4922691926000</v>
      </c>
      <c r="J60" s="172" t="str">
        <f t="shared" si="11"/>
        <v>冷蔵魚肉ソーセージ</v>
      </c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</row>
    <row r="61" spans="2:24" s="142" customFormat="1" ht="12">
      <c r="B61" s="423">
        <v>9192</v>
      </c>
      <c r="C61" s="22" t="s">
        <v>1117</v>
      </c>
      <c r="D61" s="188">
        <v>7</v>
      </c>
      <c r="E61" s="188" t="str">
        <f t="shared" si="9"/>
        <v>冷凍</v>
      </c>
      <c r="F61" s="183" t="s">
        <v>966</v>
      </c>
      <c r="G61" s="176" t="s">
        <v>1091</v>
      </c>
      <c r="H61" s="188">
        <v>7</v>
      </c>
      <c r="I61" s="208" t="str">
        <f t="shared" si="10"/>
        <v>4922691927007</v>
      </c>
      <c r="J61" s="172" t="str">
        <f t="shared" si="11"/>
        <v>冷凍魚肉ソーセージ</v>
      </c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</row>
    <row r="62" spans="2:24" s="142" customFormat="1" ht="12">
      <c r="B62" s="423">
        <v>9199</v>
      </c>
      <c r="C62" s="22" t="s">
        <v>1118</v>
      </c>
      <c r="D62" s="188">
        <v>6</v>
      </c>
      <c r="E62" s="188" t="str">
        <f t="shared" si="9"/>
        <v>冷蔵</v>
      </c>
      <c r="F62" s="183" t="s">
        <v>966</v>
      </c>
      <c r="G62" s="176" t="s">
        <v>1091</v>
      </c>
      <c r="H62" s="188">
        <v>3</v>
      </c>
      <c r="I62" s="208" t="str">
        <f t="shared" si="10"/>
        <v>4922691996003</v>
      </c>
      <c r="J62" s="172" t="str">
        <f t="shared" si="11"/>
        <v>冷蔵その他のねり製品</v>
      </c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</row>
    <row r="63" spans="2:24" s="142" customFormat="1" ht="12">
      <c r="B63" s="423">
        <v>9199</v>
      </c>
      <c r="C63" s="22" t="s">
        <v>1118</v>
      </c>
      <c r="D63" s="188">
        <v>7</v>
      </c>
      <c r="E63" s="188" t="str">
        <f t="shared" si="9"/>
        <v>冷凍</v>
      </c>
      <c r="F63" s="183" t="s">
        <v>966</v>
      </c>
      <c r="G63" s="176" t="s">
        <v>1091</v>
      </c>
      <c r="H63" s="188">
        <v>0</v>
      </c>
      <c r="I63" s="208" t="str">
        <f t="shared" si="10"/>
        <v>4922691997000</v>
      </c>
      <c r="J63" s="172" t="str">
        <f t="shared" si="11"/>
        <v>冷凍その他のねり製品</v>
      </c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</row>
    <row r="64" spans="1:24" s="149" customFormat="1" ht="12">
      <c r="A64" s="142"/>
      <c r="B64" s="424">
        <v>9200</v>
      </c>
      <c r="C64" s="192" t="s">
        <v>1119</v>
      </c>
      <c r="D64" s="147"/>
      <c r="E64" s="147"/>
      <c r="F64" s="181"/>
      <c r="G64" s="175"/>
      <c r="H64" s="147"/>
      <c r="I64" s="207"/>
      <c r="J64" s="207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</row>
    <row r="65" spans="2:24" s="142" customFormat="1" ht="12">
      <c r="B65" s="423">
        <v>9210</v>
      </c>
      <c r="C65" s="22" t="s">
        <v>1134</v>
      </c>
      <c r="D65" s="144">
        <v>5</v>
      </c>
      <c r="E65" s="144">
        <f aca="true" t="shared" si="12" ref="E65:E75">IF(D65=5,"",IF(D65=6,"冷蔵",IF(D65=7,"冷凍",IF(D65=8,"解凍",""))))</f>
      </c>
      <c r="F65" s="183" t="s">
        <v>824</v>
      </c>
      <c r="G65" s="176" t="s">
        <v>1091</v>
      </c>
      <c r="H65" s="144">
        <v>8</v>
      </c>
      <c r="I65" s="208" t="str">
        <f aca="true" t="shared" si="13" ref="I65:I75">CONCATENATE(49226,B65,D65,F65,H65)</f>
        <v>4922692105008</v>
      </c>
      <c r="J65" s="172" t="str">
        <f aca="true" t="shared" si="14" ref="J65:J75">CONCATENATE(IF(D65&lt;&gt;5,E65,""),C65,IF(F65&lt;&gt;"00",G65,""))</f>
        <v>チリメン</v>
      </c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</row>
    <row r="66" spans="2:24" s="142" customFormat="1" ht="12">
      <c r="B66" s="423">
        <v>9220</v>
      </c>
      <c r="C66" s="22" t="s">
        <v>1120</v>
      </c>
      <c r="D66" s="144">
        <v>5</v>
      </c>
      <c r="E66" s="144">
        <f t="shared" si="12"/>
      </c>
      <c r="F66" s="183" t="s">
        <v>1125</v>
      </c>
      <c r="G66" s="176" t="s">
        <v>1091</v>
      </c>
      <c r="H66" s="144">
        <v>5</v>
      </c>
      <c r="I66" s="208" t="str">
        <f t="shared" si="13"/>
        <v>4922692205005</v>
      </c>
      <c r="J66" s="172" t="str">
        <f t="shared" si="14"/>
        <v>釜揚</v>
      </c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</row>
    <row r="67" spans="2:24" s="142" customFormat="1" ht="12">
      <c r="B67" s="423">
        <v>9220</v>
      </c>
      <c r="C67" s="22" t="s">
        <v>1120</v>
      </c>
      <c r="D67" s="144">
        <v>6</v>
      </c>
      <c r="E67" s="144" t="str">
        <f t="shared" si="12"/>
        <v>冷蔵</v>
      </c>
      <c r="F67" s="183" t="s">
        <v>1125</v>
      </c>
      <c r="G67" s="176" t="s">
        <v>1091</v>
      </c>
      <c r="H67" s="144">
        <v>2</v>
      </c>
      <c r="I67" s="208" t="str">
        <f t="shared" si="13"/>
        <v>4922692206002</v>
      </c>
      <c r="J67" s="172" t="str">
        <f t="shared" si="14"/>
        <v>冷蔵釜揚</v>
      </c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</row>
    <row r="68" spans="2:24" s="142" customFormat="1" ht="12">
      <c r="B68" s="423">
        <v>9220</v>
      </c>
      <c r="C68" s="22" t="s">
        <v>1120</v>
      </c>
      <c r="D68" s="144">
        <v>7</v>
      </c>
      <c r="E68" s="144" t="str">
        <f t="shared" si="12"/>
        <v>冷凍</v>
      </c>
      <c r="F68" s="183" t="s">
        <v>1125</v>
      </c>
      <c r="G68" s="176" t="s">
        <v>1091</v>
      </c>
      <c r="H68" s="144">
        <v>9</v>
      </c>
      <c r="I68" s="208" t="str">
        <f t="shared" si="13"/>
        <v>4922692207009</v>
      </c>
      <c r="J68" s="172" t="str">
        <f t="shared" si="14"/>
        <v>冷凍釜揚</v>
      </c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</row>
    <row r="69" spans="2:24" s="142" customFormat="1" ht="12">
      <c r="B69" s="423">
        <v>9230</v>
      </c>
      <c r="C69" s="22" t="s">
        <v>1121</v>
      </c>
      <c r="D69" s="157">
        <v>5</v>
      </c>
      <c r="E69" s="157">
        <f t="shared" si="12"/>
      </c>
      <c r="F69" s="183" t="s">
        <v>1000</v>
      </c>
      <c r="G69" s="176" t="s">
        <v>1091</v>
      </c>
      <c r="H69" s="157">
        <v>2</v>
      </c>
      <c r="I69" s="376" t="str">
        <f t="shared" si="13"/>
        <v>4922692305002</v>
      </c>
      <c r="J69" s="172" t="str">
        <f t="shared" si="14"/>
        <v>煮干</v>
      </c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</row>
    <row r="70" spans="2:24" s="142" customFormat="1" ht="12">
      <c r="B70" s="423">
        <v>9240</v>
      </c>
      <c r="C70" s="22" t="s">
        <v>1122</v>
      </c>
      <c r="D70" s="157">
        <v>6</v>
      </c>
      <c r="E70" s="157" t="str">
        <f t="shared" si="12"/>
        <v>冷蔵</v>
      </c>
      <c r="F70" s="183" t="s">
        <v>1125</v>
      </c>
      <c r="G70" s="176" t="s">
        <v>1091</v>
      </c>
      <c r="H70" s="157">
        <v>6</v>
      </c>
      <c r="I70" s="376" t="str">
        <f t="shared" si="13"/>
        <v>4922692406006</v>
      </c>
      <c r="J70" s="385" t="str">
        <f t="shared" si="14"/>
        <v>冷蔵明太子</v>
      </c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</row>
    <row r="71" spans="2:24" s="142" customFormat="1" ht="12">
      <c r="B71" s="423">
        <v>9240</v>
      </c>
      <c r="C71" s="22" t="s">
        <v>1122</v>
      </c>
      <c r="D71" s="157">
        <v>7</v>
      </c>
      <c r="E71" s="157" t="str">
        <f t="shared" si="12"/>
        <v>冷凍</v>
      </c>
      <c r="F71" s="183" t="s">
        <v>1125</v>
      </c>
      <c r="G71" s="176" t="s">
        <v>1091</v>
      </c>
      <c r="H71" s="157">
        <v>3</v>
      </c>
      <c r="I71" s="376" t="str">
        <f t="shared" si="13"/>
        <v>4922692407003</v>
      </c>
      <c r="J71" s="385" t="str">
        <f t="shared" si="14"/>
        <v>冷凍明太子</v>
      </c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</row>
    <row r="72" spans="2:24" s="142" customFormat="1" ht="12">
      <c r="B72" s="423">
        <v>9250</v>
      </c>
      <c r="C72" s="22" t="s">
        <v>1123</v>
      </c>
      <c r="D72" s="157">
        <v>6</v>
      </c>
      <c r="E72" s="157" t="str">
        <f t="shared" si="12"/>
        <v>冷蔵</v>
      </c>
      <c r="F72" s="183" t="s">
        <v>824</v>
      </c>
      <c r="G72" s="176" t="s">
        <v>1091</v>
      </c>
      <c r="H72" s="157">
        <v>3</v>
      </c>
      <c r="I72" s="376" t="str">
        <f t="shared" si="13"/>
        <v>4922692506003</v>
      </c>
      <c r="J72" s="385" t="str">
        <f t="shared" si="14"/>
        <v>冷蔵松前漬</v>
      </c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</row>
    <row r="73" spans="2:24" s="142" customFormat="1" ht="12">
      <c r="B73" s="423">
        <v>9250</v>
      </c>
      <c r="C73" s="22" t="s">
        <v>1123</v>
      </c>
      <c r="D73" s="157">
        <v>7</v>
      </c>
      <c r="E73" s="157" t="str">
        <f t="shared" si="12"/>
        <v>冷凍</v>
      </c>
      <c r="F73" s="183" t="s">
        <v>824</v>
      </c>
      <c r="G73" s="176" t="s">
        <v>1091</v>
      </c>
      <c r="H73" s="157">
        <v>0</v>
      </c>
      <c r="I73" s="376" t="str">
        <f t="shared" si="13"/>
        <v>4922692507000</v>
      </c>
      <c r="J73" s="385" t="str">
        <f t="shared" si="14"/>
        <v>冷凍松前漬</v>
      </c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</row>
    <row r="74" spans="2:24" s="142" customFormat="1" ht="12">
      <c r="B74" s="423">
        <v>9260</v>
      </c>
      <c r="C74" s="22" t="s">
        <v>1124</v>
      </c>
      <c r="D74" s="144">
        <v>6</v>
      </c>
      <c r="E74" s="144" t="str">
        <f t="shared" si="12"/>
        <v>冷蔵</v>
      </c>
      <c r="F74" s="182" t="s">
        <v>824</v>
      </c>
      <c r="G74" s="176" t="s">
        <v>1091</v>
      </c>
      <c r="H74" s="144">
        <v>0</v>
      </c>
      <c r="I74" s="208" t="str">
        <f t="shared" si="13"/>
        <v>4922692606000</v>
      </c>
      <c r="J74" s="172" t="str">
        <f t="shared" si="14"/>
        <v>冷蔵いかソーメン</v>
      </c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</row>
    <row r="75" spans="2:24" s="142" customFormat="1" ht="12">
      <c r="B75" s="426">
        <v>9260</v>
      </c>
      <c r="C75" s="427" t="s">
        <v>1124</v>
      </c>
      <c r="D75" s="166">
        <v>7</v>
      </c>
      <c r="E75" s="166" t="str">
        <f t="shared" si="12"/>
        <v>冷凍</v>
      </c>
      <c r="F75" s="428" t="s">
        <v>824</v>
      </c>
      <c r="G75" s="429" t="s">
        <v>1091</v>
      </c>
      <c r="H75" s="166">
        <v>7</v>
      </c>
      <c r="I75" s="430" t="str">
        <f t="shared" si="13"/>
        <v>4922692607007</v>
      </c>
      <c r="J75" s="431" t="str">
        <f t="shared" si="14"/>
        <v>冷凍いかソーメン</v>
      </c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</row>
  </sheetData>
  <sheetProtection/>
  <printOptions/>
  <pageMargins left="0.5905511811023623" right="0.5905511811023623" top="0.7874015748031497" bottom="0.5905511811023623" header="0.31496062992125984" footer="0.5118110236220472"/>
  <pageSetup horizontalDpi="600" verticalDpi="600" orientation="portrait" paperSize="9" scale="70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68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25390625" style="29" bestFit="1" customWidth="1"/>
    <col min="2" max="2" width="7.00390625" style="29" bestFit="1" customWidth="1"/>
    <col min="3" max="3" width="31.00390625" style="19" bestFit="1" customWidth="1"/>
    <col min="5" max="5" width="7.00390625" style="0" bestFit="1" customWidth="1"/>
    <col min="6" max="6" width="14.875" style="0" bestFit="1" customWidth="1"/>
    <col min="8" max="9" width="7.00390625" style="0" bestFit="1" customWidth="1"/>
    <col min="10" max="10" width="27.875" style="93" bestFit="1" customWidth="1"/>
  </cols>
  <sheetData>
    <row r="1" spans="1:10" ht="13.5">
      <c r="A1" s="87"/>
      <c r="B1" s="432" t="s">
        <v>630</v>
      </c>
      <c r="C1" s="433"/>
      <c r="E1" s="434" t="s">
        <v>631</v>
      </c>
      <c r="F1" s="435"/>
      <c r="I1" s="436" t="s">
        <v>318</v>
      </c>
      <c r="J1" s="436"/>
    </row>
    <row r="2" spans="1:10" ht="13.5">
      <c r="A2" s="88" t="s">
        <v>720</v>
      </c>
      <c r="B2" s="44" t="s">
        <v>5</v>
      </c>
      <c r="C2" s="44" t="s">
        <v>6</v>
      </c>
      <c r="E2" s="72" t="s">
        <v>5</v>
      </c>
      <c r="F2" s="72" t="s">
        <v>631</v>
      </c>
      <c r="H2" s="30" t="s">
        <v>720</v>
      </c>
      <c r="I2" s="30" t="s">
        <v>719</v>
      </c>
      <c r="J2" s="83" t="s">
        <v>318</v>
      </c>
    </row>
    <row r="3" spans="1:10" ht="13.5">
      <c r="A3" s="45">
        <v>1</v>
      </c>
      <c r="B3" s="45">
        <v>1010</v>
      </c>
      <c r="C3" s="20" t="s">
        <v>55</v>
      </c>
      <c r="E3" s="71">
        <v>1</v>
      </c>
      <c r="F3" s="78" t="s">
        <v>632</v>
      </c>
      <c r="H3" s="73" t="s">
        <v>723</v>
      </c>
      <c r="I3" s="73" t="s">
        <v>639</v>
      </c>
      <c r="J3" s="84" t="s">
        <v>725</v>
      </c>
    </row>
    <row r="4" spans="1:10" ht="13.5">
      <c r="A4" s="46">
        <v>1</v>
      </c>
      <c r="B4" s="46">
        <v>1011</v>
      </c>
      <c r="C4" s="21" t="s">
        <v>56</v>
      </c>
      <c r="E4" s="56">
        <v>2</v>
      </c>
      <c r="F4" s="79" t="s">
        <v>638</v>
      </c>
      <c r="H4" s="74" t="s">
        <v>741</v>
      </c>
      <c r="I4" s="74" t="s">
        <v>640</v>
      </c>
      <c r="J4" s="79" t="s">
        <v>641</v>
      </c>
    </row>
    <row r="5" spans="1:10" ht="13.5">
      <c r="A5" s="46">
        <v>1</v>
      </c>
      <c r="B5" s="46">
        <v>1012</v>
      </c>
      <c r="C5" s="21" t="s">
        <v>57</v>
      </c>
      <c r="E5" s="56">
        <v>3</v>
      </c>
      <c r="F5" s="80" t="s">
        <v>633</v>
      </c>
      <c r="H5" s="74" t="s">
        <v>741</v>
      </c>
      <c r="I5" s="74" t="s">
        <v>642</v>
      </c>
      <c r="J5" s="79" t="s">
        <v>726</v>
      </c>
    </row>
    <row r="6" spans="1:10" ht="13.5">
      <c r="A6" s="46">
        <v>1</v>
      </c>
      <c r="B6" s="46">
        <v>1013</v>
      </c>
      <c r="C6" s="21" t="s">
        <v>58</v>
      </c>
      <c r="E6" s="56">
        <v>4</v>
      </c>
      <c r="F6" s="80" t="s">
        <v>634</v>
      </c>
      <c r="H6" s="74" t="s">
        <v>741</v>
      </c>
      <c r="I6" s="74" t="s">
        <v>643</v>
      </c>
      <c r="J6" s="79" t="s">
        <v>644</v>
      </c>
    </row>
    <row r="7" spans="1:10" ht="13.5">
      <c r="A7" s="46">
        <v>1</v>
      </c>
      <c r="B7" s="46">
        <v>1014</v>
      </c>
      <c r="C7" s="21" t="s">
        <v>59</v>
      </c>
      <c r="E7" s="56">
        <v>5</v>
      </c>
      <c r="F7" s="81" t="s">
        <v>635</v>
      </c>
      <c r="H7" s="74" t="s">
        <v>741</v>
      </c>
      <c r="I7" s="74" t="s">
        <v>645</v>
      </c>
      <c r="J7" s="79" t="s">
        <v>727</v>
      </c>
    </row>
    <row r="8" spans="1:10" ht="13.5">
      <c r="A8" s="46">
        <v>1</v>
      </c>
      <c r="B8" s="46">
        <v>1015</v>
      </c>
      <c r="C8" s="21" t="s">
        <v>60</v>
      </c>
      <c r="E8" s="56">
        <v>6</v>
      </c>
      <c r="F8" s="81" t="s">
        <v>636</v>
      </c>
      <c r="H8" s="74" t="s">
        <v>741</v>
      </c>
      <c r="I8" s="74" t="s">
        <v>646</v>
      </c>
      <c r="J8" s="85" t="s">
        <v>728</v>
      </c>
    </row>
    <row r="9" spans="1:10" ht="13.5">
      <c r="A9" s="46">
        <v>1</v>
      </c>
      <c r="B9" s="46">
        <v>1016</v>
      </c>
      <c r="C9" s="21" t="s">
        <v>61</v>
      </c>
      <c r="E9" s="56">
        <v>7</v>
      </c>
      <c r="F9" s="80" t="s">
        <v>633</v>
      </c>
      <c r="H9" s="74" t="s">
        <v>722</v>
      </c>
      <c r="I9" s="74" t="s">
        <v>647</v>
      </c>
      <c r="J9" s="85" t="s">
        <v>648</v>
      </c>
    </row>
    <row r="10" spans="1:10" ht="13.5">
      <c r="A10" s="46">
        <v>1</v>
      </c>
      <c r="B10" s="46">
        <v>1017</v>
      </c>
      <c r="C10" s="21" t="s">
        <v>62</v>
      </c>
      <c r="E10" s="56">
        <v>8</v>
      </c>
      <c r="F10" s="80" t="s">
        <v>634</v>
      </c>
      <c r="H10" s="74" t="s">
        <v>722</v>
      </c>
      <c r="I10" s="74" t="s">
        <v>649</v>
      </c>
      <c r="J10" s="85" t="s">
        <v>729</v>
      </c>
    </row>
    <row r="11" spans="1:10" ht="13.5">
      <c r="A11" s="46">
        <v>1</v>
      </c>
      <c r="B11" s="46">
        <v>1018</v>
      </c>
      <c r="C11" s="21" t="s">
        <v>63</v>
      </c>
      <c r="E11" s="57">
        <v>9</v>
      </c>
      <c r="F11" s="82" t="s">
        <v>637</v>
      </c>
      <c r="H11" s="74" t="s">
        <v>722</v>
      </c>
      <c r="I11" s="74" t="s">
        <v>650</v>
      </c>
      <c r="J11" s="85" t="s">
        <v>730</v>
      </c>
    </row>
    <row r="12" spans="1:10" ht="13.5">
      <c r="A12" s="46">
        <v>1</v>
      </c>
      <c r="B12" s="46">
        <v>1019</v>
      </c>
      <c r="C12" s="21" t="s">
        <v>64</v>
      </c>
      <c r="H12" s="74" t="s">
        <v>722</v>
      </c>
      <c r="I12" s="74" t="s">
        <v>651</v>
      </c>
      <c r="J12" s="85" t="s">
        <v>731</v>
      </c>
    </row>
    <row r="13" spans="1:10" ht="13.5">
      <c r="A13" s="47">
        <v>1</v>
      </c>
      <c r="B13" s="47">
        <v>1020</v>
      </c>
      <c r="C13" s="23" t="s">
        <v>65</v>
      </c>
      <c r="H13" s="74" t="s">
        <v>722</v>
      </c>
      <c r="I13" s="74" t="s">
        <v>652</v>
      </c>
      <c r="J13" s="85" t="s">
        <v>653</v>
      </c>
    </row>
    <row r="14" spans="1:10" ht="13.5">
      <c r="A14" s="45">
        <v>1</v>
      </c>
      <c r="B14" s="45">
        <v>1040</v>
      </c>
      <c r="C14" s="20" t="s">
        <v>7</v>
      </c>
      <c r="H14" s="74" t="s">
        <v>722</v>
      </c>
      <c r="I14" s="75" t="s">
        <v>654</v>
      </c>
      <c r="J14" s="86" t="s">
        <v>732</v>
      </c>
    </row>
    <row r="15" spans="1:10" ht="13.5">
      <c r="A15" s="46">
        <v>1</v>
      </c>
      <c r="B15" s="46">
        <v>1041</v>
      </c>
      <c r="C15" s="21" t="s">
        <v>66</v>
      </c>
      <c r="H15" s="74" t="s">
        <v>722</v>
      </c>
      <c r="I15" s="75"/>
      <c r="J15" s="86" t="s">
        <v>733</v>
      </c>
    </row>
    <row r="16" spans="1:10" ht="13.5">
      <c r="A16" s="46">
        <v>1</v>
      </c>
      <c r="B16" s="46">
        <v>1042</v>
      </c>
      <c r="C16" s="21" t="s">
        <v>67</v>
      </c>
      <c r="H16" s="74" t="s">
        <v>722</v>
      </c>
      <c r="I16" s="74" t="s">
        <v>655</v>
      </c>
      <c r="J16" s="85" t="s">
        <v>734</v>
      </c>
    </row>
    <row r="17" spans="1:10" ht="13.5">
      <c r="A17" s="46">
        <v>1</v>
      </c>
      <c r="B17" s="46">
        <v>1043</v>
      </c>
      <c r="C17" s="21" t="s">
        <v>320</v>
      </c>
      <c r="H17" s="74" t="s">
        <v>722</v>
      </c>
      <c r="I17" s="74" t="s">
        <v>656</v>
      </c>
      <c r="J17" s="85" t="s">
        <v>657</v>
      </c>
    </row>
    <row r="18" spans="1:10" ht="13.5">
      <c r="A18" s="46">
        <v>1</v>
      </c>
      <c r="B18" s="46">
        <v>1044</v>
      </c>
      <c r="C18" s="21" t="s">
        <v>321</v>
      </c>
      <c r="H18" s="74" t="s">
        <v>722</v>
      </c>
      <c r="I18" s="74" t="s">
        <v>658</v>
      </c>
      <c r="J18" s="85" t="s">
        <v>659</v>
      </c>
    </row>
    <row r="19" spans="1:10" ht="13.5">
      <c r="A19" s="46">
        <v>1</v>
      </c>
      <c r="B19" s="46">
        <v>1045</v>
      </c>
      <c r="C19" s="21" t="s">
        <v>322</v>
      </c>
      <c r="H19" s="74" t="s">
        <v>722</v>
      </c>
      <c r="I19" s="74" t="s">
        <v>660</v>
      </c>
      <c r="J19" s="85" t="s">
        <v>661</v>
      </c>
    </row>
    <row r="20" spans="1:10" ht="13.5">
      <c r="A20" s="47">
        <v>1</v>
      </c>
      <c r="B20" s="47">
        <v>1046</v>
      </c>
      <c r="C20" s="23" t="s">
        <v>68</v>
      </c>
      <c r="H20" s="74" t="s">
        <v>722</v>
      </c>
      <c r="I20" s="74" t="s">
        <v>662</v>
      </c>
      <c r="J20" s="79" t="s">
        <v>735</v>
      </c>
    </row>
    <row r="21" spans="1:10" ht="13.5">
      <c r="A21" s="45">
        <v>1</v>
      </c>
      <c r="B21" s="45">
        <v>1070</v>
      </c>
      <c r="C21" s="20" t="s">
        <v>8</v>
      </c>
      <c r="H21" s="74" t="s">
        <v>722</v>
      </c>
      <c r="I21" s="74" t="s">
        <v>663</v>
      </c>
      <c r="J21" s="79" t="s">
        <v>736</v>
      </c>
    </row>
    <row r="22" spans="1:10" ht="13.5">
      <c r="A22" s="46">
        <v>1</v>
      </c>
      <c r="B22" s="46">
        <v>1071</v>
      </c>
      <c r="C22" s="21" t="s">
        <v>8</v>
      </c>
      <c r="H22" s="74" t="s">
        <v>722</v>
      </c>
      <c r="I22" s="74" t="s">
        <v>664</v>
      </c>
      <c r="J22" s="79" t="s">
        <v>737</v>
      </c>
    </row>
    <row r="23" spans="1:10" ht="13.5">
      <c r="A23" s="46">
        <v>1</v>
      </c>
      <c r="B23" s="46">
        <v>1072</v>
      </c>
      <c r="C23" s="21" t="s">
        <v>323</v>
      </c>
      <c r="H23" s="74" t="s">
        <v>722</v>
      </c>
      <c r="I23" s="74" t="s">
        <v>665</v>
      </c>
      <c r="J23" s="79" t="s">
        <v>738</v>
      </c>
    </row>
    <row r="24" spans="1:10" ht="13.5">
      <c r="A24" s="46">
        <v>1</v>
      </c>
      <c r="B24" s="46">
        <v>1073</v>
      </c>
      <c r="C24" s="21" t="s">
        <v>324</v>
      </c>
      <c r="H24" s="74" t="s">
        <v>722</v>
      </c>
      <c r="I24" s="74" t="s">
        <v>666</v>
      </c>
      <c r="J24" s="79" t="s">
        <v>736</v>
      </c>
    </row>
    <row r="25" spans="1:10" ht="13.5">
      <c r="A25" s="46">
        <v>1</v>
      </c>
      <c r="B25" s="46">
        <v>1074</v>
      </c>
      <c r="C25" s="21" t="s">
        <v>325</v>
      </c>
      <c r="H25" s="74" t="s">
        <v>722</v>
      </c>
      <c r="I25" s="74" t="s">
        <v>667</v>
      </c>
      <c r="J25" s="79" t="s">
        <v>737</v>
      </c>
    </row>
    <row r="26" spans="1:10" ht="13.5">
      <c r="A26" s="48">
        <v>1</v>
      </c>
      <c r="B26" s="48">
        <v>1075</v>
      </c>
      <c r="C26" s="24" t="s">
        <v>326</v>
      </c>
      <c r="H26" s="74" t="s">
        <v>722</v>
      </c>
      <c r="I26" s="74" t="s">
        <v>668</v>
      </c>
      <c r="J26" s="79" t="s">
        <v>739</v>
      </c>
    </row>
    <row r="27" spans="1:10" ht="13.5">
      <c r="A27" s="45">
        <v>1</v>
      </c>
      <c r="B27" s="45">
        <v>1100</v>
      </c>
      <c r="C27" s="20" t="s">
        <v>27</v>
      </c>
      <c r="H27" s="74" t="s">
        <v>722</v>
      </c>
      <c r="I27" s="74" t="s">
        <v>669</v>
      </c>
      <c r="J27" s="79" t="s">
        <v>670</v>
      </c>
    </row>
    <row r="28" spans="1:10" ht="13.5">
      <c r="A28" s="46">
        <v>1</v>
      </c>
      <c r="B28" s="46">
        <v>1101</v>
      </c>
      <c r="C28" s="21" t="s">
        <v>69</v>
      </c>
      <c r="H28" s="74" t="s">
        <v>722</v>
      </c>
      <c r="I28" s="74" t="s">
        <v>671</v>
      </c>
      <c r="J28" s="79" t="s">
        <v>672</v>
      </c>
    </row>
    <row r="29" spans="1:10" ht="13.5">
      <c r="A29" s="46">
        <v>1</v>
      </c>
      <c r="B29" s="46">
        <v>1102</v>
      </c>
      <c r="C29" s="21" t="s">
        <v>70</v>
      </c>
      <c r="H29" s="74" t="s">
        <v>722</v>
      </c>
      <c r="I29" s="76" t="s">
        <v>673</v>
      </c>
      <c r="J29" s="79" t="s">
        <v>674</v>
      </c>
    </row>
    <row r="30" spans="1:10" ht="13.5">
      <c r="A30" s="46">
        <v>1</v>
      </c>
      <c r="B30" s="46">
        <v>1103</v>
      </c>
      <c r="C30" s="21" t="s">
        <v>71</v>
      </c>
      <c r="H30" s="74" t="s">
        <v>722</v>
      </c>
      <c r="I30" s="76" t="s">
        <v>675</v>
      </c>
      <c r="J30" s="85" t="s">
        <v>676</v>
      </c>
    </row>
    <row r="31" spans="1:10" ht="13.5">
      <c r="A31" s="46">
        <v>1</v>
      </c>
      <c r="B31" s="46">
        <v>1104</v>
      </c>
      <c r="C31" s="21" t="s">
        <v>72</v>
      </c>
      <c r="H31" s="74" t="s">
        <v>722</v>
      </c>
      <c r="I31" s="76" t="s">
        <v>677</v>
      </c>
      <c r="J31" s="85" t="s">
        <v>678</v>
      </c>
    </row>
    <row r="32" spans="1:10" ht="13.5">
      <c r="A32" s="46">
        <v>1</v>
      </c>
      <c r="B32" s="46">
        <v>1105</v>
      </c>
      <c r="C32" s="21" t="s">
        <v>73</v>
      </c>
      <c r="H32" s="74" t="s">
        <v>722</v>
      </c>
      <c r="I32" s="76" t="s">
        <v>679</v>
      </c>
      <c r="J32" s="85" t="s">
        <v>680</v>
      </c>
    </row>
    <row r="33" spans="1:10" ht="13.5">
      <c r="A33" s="49"/>
      <c r="B33" s="49"/>
      <c r="C33" s="25" t="s">
        <v>327</v>
      </c>
      <c r="H33" s="74" t="s">
        <v>722</v>
      </c>
      <c r="I33" s="74" t="s">
        <v>681</v>
      </c>
      <c r="J33" s="85" t="s">
        <v>682</v>
      </c>
    </row>
    <row r="34" spans="1:10" ht="13.5">
      <c r="A34" s="46">
        <v>1</v>
      </c>
      <c r="B34" s="46">
        <v>1106</v>
      </c>
      <c r="C34" s="21" t="s">
        <v>74</v>
      </c>
      <c r="H34" s="74" t="s">
        <v>722</v>
      </c>
      <c r="I34" s="74" t="s">
        <v>683</v>
      </c>
      <c r="J34" s="85" t="s">
        <v>684</v>
      </c>
    </row>
    <row r="35" spans="1:10" ht="13.5">
      <c r="A35" s="46">
        <v>1</v>
      </c>
      <c r="B35" s="46">
        <v>1107</v>
      </c>
      <c r="C35" s="21" t="s">
        <v>75</v>
      </c>
      <c r="H35" s="74" t="s">
        <v>722</v>
      </c>
      <c r="I35" s="74" t="s">
        <v>685</v>
      </c>
      <c r="J35" s="85" t="s">
        <v>686</v>
      </c>
    </row>
    <row r="36" spans="1:10" ht="13.5">
      <c r="A36" s="46">
        <v>1</v>
      </c>
      <c r="B36" s="46">
        <v>1108</v>
      </c>
      <c r="C36" s="21" t="s">
        <v>76</v>
      </c>
      <c r="H36" s="74" t="s">
        <v>722</v>
      </c>
      <c r="I36" s="74" t="s">
        <v>687</v>
      </c>
      <c r="J36" s="85" t="s">
        <v>189</v>
      </c>
    </row>
    <row r="37" spans="1:10" ht="13.5">
      <c r="A37" s="47">
        <v>1</v>
      </c>
      <c r="B37" s="47">
        <v>1109</v>
      </c>
      <c r="C37" s="23" t="s">
        <v>77</v>
      </c>
      <c r="H37" s="74" t="s">
        <v>722</v>
      </c>
      <c r="I37" s="74" t="s">
        <v>688</v>
      </c>
      <c r="J37" s="85" t="s">
        <v>689</v>
      </c>
    </row>
    <row r="38" spans="1:10" ht="13.5">
      <c r="A38" s="45">
        <v>1</v>
      </c>
      <c r="B38" s="45">
        <v>1140</v>
      </c>
      <c r="C38" s="20" t="s">
        <v>78</v>
      </c>
      <c r="H38" s="74" t="s">
        <v>722</v>
      </c>
      <c r="I38" s="74" t="s">
        <v>690</v>
      </c>
      <c r="J38" s="85" t="s">
        <v>691</v>
      </c>
    </row>
    <row r="39" spans="1:10" ht="13.5">
      <c r="A39" s="46">
        <v>1</v>
      </c>
      <c r="B39" s="46">
        <v>1141</v>
      </c>
      <c r="C39" s="21" t="s">
        <v>78</v>
      </c>
      <c r="H39" s="74" t="s">
        <v>722</v>
      </c>
      <c r="I39" s="74" t="s">
        <v>692</v>
      </c>
      <c r="J39" s="85" t="s">
        <v>693</v>
      </c>
    </row>
    <row r="40" spans="1:10" ht="13.5">
      <c r="A40" s="46">
        <v>1</v>
      </c>
      <c r="B40" s="46">
        <v>1142</v>
      </c>
      <c r="C40" s="21" t="s">
        <v>79</v>
      </c>
      <c r="H40" s="74" t="s">
        <v>722</v>
      </c>
      <c r="I40" s="76" t="s">
        <v>694</v>
      </c>
      <c r="J40" s="85" t="s">
        <v>695</v>
      </c>
    </row>
    <row r="41" spans="1:10" ht="13.5">
      <c r="A41" s="47">
        <v>1</v>
      </c>
      <c r="B41" s="47">
        <v>1143</v>
      </c>
      <c r="C41" s="23" t="s">
        <v>328</v>
      </c>
      <c r="H41" s="74" t="s">
        <v>722</v>
      </c>
      <c r="I41" s="76" t="s">
        <v>696</v>
      </c>
      <c r="J41" s="85" t="s">
        <v>697</v>
      </c>
    </row>
    <row r="42" spans="1:10" ht="13.5">
      <c r="A42" s="50">
        <v>1</v>
      </c>
      <c r="B42" s="50">
        <v>1170</v>
      </c>
      <c r="C42" s="26" t="s">
        <v>28</v>
      </c>
      <c r="H42" s="74" t="s">
        <v>722</v>
      </c>
      <c r="I42" s="76" t="s">
        <v>698</v>
      </c>
      <c r="J42" s="85" t="s">
        <v>699</v>
      </c>
    </row>
    <row r="43" spans="1:10" ht="13.5">
      <c r="A43" s="51">
        <v>1</v>
      </c>
      <c r="B43" s="51">
        <v>1171</v>
      </c>
      <c r="C43" s="27" t="s">
        <v>80</v>
      </c>
      <c r="H43" s="74" t="s">
        <v>722</v>
      </c>
      <c r="I43" s="76" t="s">
        <v>700</v>
      </c>
      <c r="J43" s="85" t="s">
        <v>701</v>
      </c>
    </row>
    <row r="44" spans="1:10" ht="13.5">
      <c r="A44" s="46">
        <v>1</v>
      </c>
      <c r="B44" s="46">
        <v>1172</v>
      </c>
      <c r="C44" s="21" t="s">
        <v>81</v>
      </c>
      <c r="H44" s="74" t="s">
        <v>722</v>
      </c>
      <c r="I44" s="76" t="s">
        <v>702</v>
      </c>
      <c r="J44" s="85" t="s">
        <v>703</v>
      </c>
    </row>
    <row r="45" spans="1:10" ht="13.5">
      <c r="A45" s="46">
        <v>1</v>
      </c>
      <c r="B45" s="46">
        <v>1173</v>
      </c>
      <c r="C45" s="21" t="s">
        <v>82</v>
      </c>
      <c r="H45" s="74" t="s">
        <v>722</v>
      </c>
      <c r="I45" s="76" t="s">
        <v>704</v>
      </c>
      <c r="J45" s="85" t="s">
        <v>705</v>
      </c>
    </row>
    <row r="46" spans="1:10" ht="13.5">
      <c r="A46" s="46">
        <v>1</v>
      </c>
      <c r="B46" s="46">
        <v>1174</v>
      </c>
      <c r="C46" s="21" t="s">
        <v>83</v>
      </c>
      <c r="H46" s="74" t="s">
        <v>722</v>
      </c>
      <c r="I46" s="76" t="s">
        <v>706</v>
      </c>
      <c r="J46" s="85" t="s">
        <v>707</v>
      </c>
    </row>
    <row r="47" spans="1:10" ht="13.5">
      <c r="A47" s="46">
        <v>1</v>
      </c>
      <c r="B47" s="46">
        <v>1175</v>
      </c>
      <c r="C47" s="22" t="s">
        <v>84</v>
      </c>
      <c r="H47" s="74" t="s">
        <v>722</v>
      </c>
      <c r="I47" s="76" t="s">
        <v>708</v>
      </c>
      <c r="J47" s="85" t="s">
        <v>709</v>
      </c>
    </row>
    <row r="48" spans="1:10" ht="13.5">
      <c r="A48" s="46">
        <v>1</v>
      </c>
      <c r="B48" s="46">
        <v>1176</v>
      </c>
      <c r="C48" s="21" t="s">
        <v>80</v>
      </c>
      <c r="H48" s="74" t="s">
        <v>722</v>
      </c>
      <c r="I48" s="76" t="s">
        <v>710</v>
      </c>
      <c r="J48" s="85" t="s">
        <v>711</v>
      </c>
    </row>
    <row r="49" spans="1:10" ht="13.5">
      <c r="A49" s="46">
        <v>1</v>
      </c>
      <c r="B49" s="46">
        <v>1177</v>
      </c>
      <c r="C49" s="21" t="s">
        <v>85</v>
      </c>
      <c r="H49" s="74" t="s">
        <v>722</v>
      </c>
      <c r="I49" s="76" t="s">
        <v>712</v>
      </c>
      <c r="J49" s="85" t="s">
        <v>713</v>
      </c>
    </row>
    <row r="50" spans="1:10" ht="13.5">
      <c r="A50" s="46">
        <v>1</v>
      </c>
      <c r="B50" s="46">
        <v>1178</v>
      </c>
      <c r="C50" s="21" t="s">
        <v>80</v>
      </c>
      <c r="H50" s="74" t="s">
        <v>722</v>
      </c>
      <c r="I50" s="76" t="s">
        <v>714</v>
      </c>
      <c r="J50" s="85" t="s">
        <v>715</v>
      </c>
    </row>
    <row r="51" spans="1:10" ht="13.5">
      <c r="A51" s="46">
        <v>1</v>
      </c>
      <c r="B51" s="46">
        <v>1179</v>
      </c>
      <c r="C51" s="21" t="s">
        <v>86</v>
      </c>
      <c r="H51" s="74" t="s">
        <v>722</v>
      </c>
      <c r="I51" s="76" t="s">
        <v>716</v>
      </c>
      <c r="J51" s="85" t="s">
        <v>740</v>
      </c>
    </row>
    <row r="52" spans="1:10" ht="13.5">
      <c r="A52" s="47">
        <v>1</v>
      </c>
      <c r="B52" s="47">
        <v>1180</v>
      </c>
      <c r="C52" s="23" t="s">
        <v>80</v>
      </c>
      <c r="H52" s="94" t="s">
        <v>722</v>
      </c>
      <c r="I52" s="77" t="s">
        <v>717</v>
      </c>
      <c r="J52" s="92" t="s">
        <v>718</v>
      </c>
    </row>
    <row r="53" spans="1:10" ht="13.5">
      <c r="A53" s="45">
        <v>1</v>
      </c>
      <c r="B53" s="45">
        <v>1210</v>
      </c>
      <c r="C53" s="20" t="s">
        <v>9</v>
      </c>
      <c r="H53" s="73" t="s">
        <v>758</v>
      </c>
      <c r="I53" s="95" t="s">
        <v>639</v>
      </c>
      <c r="J53" s="96" t="s">
        <v>754</v>
      </c>
    </row>
    <row r="54" spans="1:10" ht="13.5">
      <c r="A54" s="46">
        <v>1</v>
      </c>
      <c r="B54" s="46">
        <v>1211</v>
      </c>
      <c r="C54" s="21" t="s">
        <v>9</v>
      </c>
      <c r="H54" s="74" t="s">
        <v>758</v>
      </c>
      <c r="I54" s="97" t="s">
        <v>640</v>
      </c>
      <c r="J54" s="81" t="s">
        <v>790</v>
      </c>
    </row>
    <row r="55" spans="1:10" ht="13.5">
      <c r="A55" s="46">
        <v>1</v>
      </c>
      <c r="B55" s="46">
        <v>1212</v>
      </c>
      <c r="C55" s="21" t="s">
        <v>87</v>
      </c>
      <c r="H55" s="74" t="s">
        <v>758</v>
      </c>
      <c r="I55" s="97" t="s">
        <v>642</v>
      </c>
      <c r="J55" s="81" t="s">
        <v>743</v>
      </c>
    </row>
    <row r="56" spans="1:10" ht="13.5">
      <c r="A56" s="47">
        <v>1</v>
      </c>
      <c r="B56" s="47">
        <v>1213</v>
      </c>
      <c r="C56" s="23" t="s">
        <v>88</v>
      </c>
      <c r="H56" s="74" t="s">
        <v>758</v>
      </c>
      <c r="I56" s="97" t="s">
        <v>643</v>
      </c>
      <c r="J56" s="81" t="s">
        <v>755</v>
      </c>
    </row>
    <row r="57" spans="1:10" ht="13.5">
      <c r="A57" s="45">
        <v>1</v>
      </c>
      <c r="B57" s="45">
        <v>1270</v>
      </c>
      <c r="C57" s="20" t="s">
        <v>29</v>
      </c>
      <c r="H57" s="74" t="s">
        <v>758</v>
      </c>
      <c r="I57" s="97" t="s">
        <v>645</v>
      </c>
      <c r="J57" s="81" t="s">
        <v>789</v>
      </c>
    </row>
    <row r="58" spans="1:10" ht="13.5">
      <c r="A58" s="46">
        <v>1</v>
      </c>
      <c r="B58" s="46">
        <v>1271</v>
      </c>
      <c r="C58" s="21" t="s">
        <v>89</v>
      </c>
      <c r="H58" s="74" t="s">
        <v>724</v>
      </c>
      <c r="I58" s="97" t="s">
        <v>646</v>
      </c>
      <c r="J58" s="81" t="s">
        <v>744</v>
      </c>
    </row>
    <row r="59" spans="1:10" ht="13.5">
      <c r="A59" s="46">
        <v>1</v>
      </c>
      <c r="B59" s="46">
        <v>1272</v>
      </c>
      <c r="C59" s="21" t="s">
        <v>90</v>
      </c>
      <c r="H59" s="74" t="s">
        <v>724</v>
      </c>
      <c r="I59" s="97" t="s">
        <v>647</v>
      </c>
      <c r="J59" s="81" t="s">
        <v>785</v>
      </c>
    </row>
    <row r="60" spans="1:10" ht="13.5">
      <c r="A60" s="46">
        <v>1</v>
      </c>
      <c r="B60" s="46">
        <v>1273</v>
      </c>
      <c r="C60" s="21" t="s">
        <v>329</v>
      </c>
      <c r="H60" s="74" t="s">
        <v>724</v>
      </c>
      <c r="I60" s="97" t="s">
        <v>649</v>
      </c>
      <c r="J60" s="81" t="s">
        <v>745</v>
      </c>
    </row>
    <row r="61" spans="1:10" ht="13.5">
      <c r="A61" s="47">
        <v>1</v>
      </c>
      <c r="B61" s="47">
        <v>1274</v>
      </c>
      <c r="C61" s="23" t="s">
        <v>330</v>
      </c>
      <c r="H61" s="74" t="s">
        <v>724</v>
      </c>
      <c r="I61" s="97" t="s">
        <v>650</v>
      </c>
      <c r="J61" s="81" t="s">
        <v>788</v>
      </c>
    </row>
    <row r="62" spans="1:10" ht="13.5">
      <c r="A62" s="45">
        <v>1</v>
      </c>
      <c r="B62" s="45">
        <v>1310</v>
      </c>
      <c r="C62" s="20" t="s">
        <v>10</v>
      </c>
      <c r="H62" s="74" t="s">
        <v>724</v>
      </c>
      <c r="I62" s="97" t="s">
        <v>651</v>
      </c>
      <c r="J62" s="81" t="s">
        <v>787</v>
      </c>
    </row>
    <row r="63" spans="1:10" ht="13.5">
      <c r="A63" s="46">
        <v>1</v>
      </c>
      <c r="B63" s="46">
        <v>1311</v>
      </c>
      <c r="C63" s="21" t="s">
        <v>10</v>
      </c>
      <c r="H63" s="74" t="s">
        <v>724</v>
      </c>
      <c r="I63" s="97" t="s">
        <v>652</v>
      </c>
      <c r="J63" s="81" t="s">
        <v>786</v>
      </c>
    </row>
    <row r="64" spans="1:10" ht="13.5">
      <c r="A64" s="46">
        <v>1</v>
      </c>
      <c r="B64" s="46">
        <v>1312</v>
      </c>
      <c r="C64" s="21" t="s">
        <v>91</v>
      </c>
      <c r="H64" s="74" t="s">
        <v>724</v>
      </c>
      <c r="I64" s="97" t="s">
        <v>654</v>
      </c>
      <c r="J64" s="81" t="s">
        <v>672</v>
      </c>
    </row>
    <row r="65" spans="1:10" ht="13.5">
      <c r="A65" s="46">
        <v>1</v>
      </c>
      <c r="B65" s="46">
        <v>1313</v>
      </c>
      <c r="C65" s="21" t="s">
        <v>92</v>
      </c>
      <c r="H65" s="74" t="s">
        <v>724</v>
      </c>
      <c r="I65" s="97" t="s">
        <v>655</v>
      </c>
      <c r="J65" s="81" t="s">
        <v>746</v>
      </c>
    </row>
    <row r="66" spans="1:10" ht="13.5">
      <c r="A66" s="46">
        <v>1</v>
      </c>
      <c r="B66" s="46">
        <v>1314</v>
      </c>
      <c r="C66" s="21" t="s">
        <v>331</v>
      </c>
      <c r="H66" s="74" t="s">
        <v>724</v>
      </c>
      <c r="I66" s="97" t="s">
        <v>656</v>
      </c>
      <c r="J66" s="81" t="s">
        <v>747</v>
      </c>
    </row>
    <row r="67" spans="1:10" ht="13.5">
      <c r="A67" s="46">
        <v>1</v>
      </c>
      <c r="B67" s="46">
        <v>1315</v>
      </c>
      <c r="C67" s="21" t="s">
        <v>93</v>
      </c>
      <c r="H67" s="74" t="s">
        <v>724</v>
      </c>
      <c r="I67" s="97" t="s">
        <v>658</v>
      </c>
      <c r="J67" s="81" t="s">
        <v>748</v>
      </c>
    </row>
    <row r="68" spans="1:10" ht="13.5">
      <c r="A68" s="46">
        <v>1</v>
      </c>
      <c r="B68" s="46">
        <v>1316</v>
      </c>
      <c r="C68" s="21" t="s">
        <v>332</v>
      </c>
      <c r="H68" s="74" t="s">
        <v>724</v>
      </c>
      <c r="I68" s="97" t="s">
        <v>675</v>
      </c>
      <c r="J68" s="81" t="s">
        <v>749</v>
      </c>
    </row>
    <row r="69" spans="1:10" ht="13.5">
      <c r="A69" s="46">
        <v>1</v>
      </c>
      <c r="B69" s="46">
        <v>1317</v>
      </c>
      <c r="C69" s="21" t="s">
        <v>94</v>
      </c>
      <c r="H69" s="74" t="s">
        <v>724</v>
      </c>
      <c r="I69" s="97" t="s">
        <v>677</v>
      </c>
      <c r="J69" s="81" t="s">
        <v>756</v>
      </c>
    </row>
    <row r="70" spans="1:10" ht="13.5">
      <c r="A70" s="46">
        <v>1</v>
      </c>
      <c r="B70" s="46">
        <v>1318</v>
      </c>
      <c r="C70" s="21" t="s">
        <v>333</v>
      </c>
      <c r="H70" s="74" t="s">
        <v>724</v>
      </c>
      <c r="I70" s="97" t="s">
        <v>679</v>
      </c>
      <c r="J70" s="81" t="s">
        <v>750</v>
      </c>
    </row>
    <row r="71" spans="1:10" ht="13.5">
      <c r="A71" s="46">
        <v>1</v>
      </c>
      <c r="B71" s="46">
        <v>1319</v>
      </c>
      <c r="C71" s="21" t="s">
        <v>334</v>
      </c>
      <c r="H71" s="74" t="s">
        <v>724</v>
      </c>
      <c r="I71" s="97" t="s">
        <v>700</v>
      </c>
      <c r="J71" s="81" t="s">
        <v>751</v>
      </c>
    </row>
    <row r="72" spans="1:10" ht="13.5">
      <c r="A72" s="46">
        <v>1</v>
      </c>
      <c r="B72" s="46">
        <v>1320</v>
      </c>
      <c r="C72" s="21" t="s">
        <v>95</v>
      </c>
      <c r="H72" s="74" t="s">
        <v>724</v>
      </c>
      <c r="I72" s="97" t="s">
        <v>683</v>
      </c>
      <c r="J72" s="81" t="s">
        <v>757</v>
      </c>
    </row>
    <row r="73" spans="1:10" ht="13.5">
      <c r="A73" s="46">
        <v>1</v>
      </c>
      <c r="B73" s="46">
        <v>1321</v>
      </c>
      <c r="C73" s="21" t="s">
        <v>335</v>
      </c>
      <c r="H73" s="74" t="s">
        <v>724</v>
      </c>
      <c r="I73" s="97" t="s">
        <v>685</v>
      </c>
      <c r="J73" s="81" t="s">
        <v>752</v>
      </c>
    </row>
    <row r="74" spans="1:10" ht="13.5">
      <c r="A74" s="46">
        <v>1</v>
      </c>
      <c r="B74" s="46">
        <v>1322</v>
      </c>
      <c r="C74" s="21" t="s">
        <v>96</v>
      </c>
      <c r="H74" s="94" t="s">
        <v>724</v>
      </c>
      <c r="I74" s="98" t="s">
        <v>687</v>
      </c>
      <c r="J74" s="99" t="s">
        <v>753</v>
      </c>
    </row>
    <row r="75" spans="1:10" ht="13.5">
      <c r="A75" s="46">
        <v>1</v>
      </c>
      <c r="B75" s="46">
        <v>1323</v>
      </c>
      <c r="C75" s="21" t="s">
        <v>97</v>
      </c>
      <c r="H75" s="100">
        <v>7</v>
      </c>
      <c r="I75" s="95" t="s">
        <v>639</v>
      </c>
      <c r="J75" s="111" t="s">
        <v>782</v>
      </c>
    </row>
    <row r="76" spans="1:10" ht="13.5">
      <c r="A76" s="46">
        <v>1</v>
      </c>
      <c r="B76" s="46">
        <v>1324</v>
      </c>
      <c r="C76" s="21" t="s">
        <v>98</v>
      </c>
      <c r="H76" s="54">
        <v>7</v>
      </c>
      <c r="I76" s="97" t="s">
        <v>640</v>
      </c>
      <c r="J76" s="81" t="s">
        <v>759</v>
      </c>
    </row>
    <row r="77" spans="1:10" ht="13.5">
      <c r="A77" s="46">
        <v>1</v>
      </c>
      <c r="B77" s="46">
        <v>1325</v>
      </c>
      <c r="C77" s="21" t="s">
        <v>99</v>
      </c>
      <c r="H77" s="54">
        <v>7</v>
      </c>
      <c r="I77" s="97" t="s">
        <v>642</v>
      </c>
      <c r="J77" s="81" t="s">
        <v>785</v>
      </c>
    </row>
    <row r="78" spans="1:10" ht="13.5">
      <c r="A78" s="48">
        <v>1</v>
      </c>
      <c r="B78" s="48">
        <v>1326</v>
      </c>
      <c r="C78" s="24" t="s">
        <v>336</v>
      </c>
      <c r="H78" s="54">
        <v>7</v>
      </c>
      <c r="I78" s="97" t="s">
        <v>643</v>
      </c>
      <c r="J78" s="81" t="s">
        <v>760</v>
      </c>
    </row>
    <row r="79" spans="1:10" ht="13.5">
      <c r="A79" s="45">
        <v>1</v>
      </c>
      <c r="B79" s="45">
        <v>1410</v>
      </c>
      <c r="C79" s="20" t="s">
        <v>11</v>
      </c>
      <c r="H79" s="54">
        <v>7</v>
      </c>
      <c r="I79" s="97" t="s">
        <v>675</v>
      </c>
      <c r="J79" s="81" t="s">
        <v>761</v>
      </c>
    </row>
    <row r="80" spans="1:10" ht="13.5">
      <c r="A80" s="46">
        <v>1</v>
      </c>
      <c r="B80" s="46">
        <v>1411</v>
      </c>
      <c r="C80" s="21" t="s">
        <v>11</v>
      </c>
      <c r="H80" s="54">
        <v>7</v>
      </c>
      <c r="I80" s="97" t="s">
        <v>677</v>
      </c>
      <c r="J80" s="81" t="s">
        <v>757</v>
      </c>
    </row>
    <row r="81" spans="1:10" ht="13.5">
      <c r="A81" s="47">
        <v>1</v>
      </c>
      <c r="B81" s="47">
        <v>1412</v>
      </c>
      <c r="C81" s="23" t="s">
        <v>100</v>
      </c>
      <c r="H81" s="55">
        <v>7</v>
      </c>
      <c r="I81" s="98" t="s">
        <v>679</v>
      </c>
      <c r="J81" s="99" t="s">
        <v>762</v>
      </c>
    </row>
    <row r="82" spans="1:10" ht="13.5">
      <c r="A82" s="45">
        <v>1</v>
      </c>
      <c r="B82" s="45">
        <v>1440</v>
      </c>
      <c r="C82" s="20" t="s">
        <v>12</v>
      </c>
      <c r="H82" s="100">
        <v>72</v>
      </c>
      <c r="I82" s="101" t="s">
        <v>639</v>
      </c>
      <c r="J82" s="96" t="s">
        <v>742</v>
      </c>
    </row>
    <row r="83" spans="1:10" ht="13.5">
      <c r="A83" s="46">
        <v>1</v>
      </c>
      <c r="B83" s="46">
        <v>1441</v>
      </c>
      <c r="C83" s="21" t="s">
        <v>12</v>
      </c>
      <c r="H83" s="54">
        <v>72</v>
      </c>
      <c r="I83" s="102" t="s">
        <v>640</v>
      </c>
      <c r="J83" s="81" t="s">
        <v>783</v>
      </c>
    </row>
    <row r="84" spans="1:10" ht="13.5">
      <c r="A84" s="46">
        <v>1</v>
      </c>
      <c r="B84" s="46">
        <v>1442</v>
      </c>
      <c r="C84" s="21" t="s">
        <v>101</v>
      </c>
      <c r="H84" s="54">
        <v>72</v>
      </c>
      <c r="I84" s="102" t="s">
        <v>675</v>
      </c>
      <c r="J84" s="81" t="s">
        <v>763</v>
      </c>
    </row>
    <row r="85" spans="1:10" ht="13.5">
      <c r="A85" s="46">
        <v>1</v>
      </c>
      <c r="B85" s="46">
        <v>1443</v>
      </c>
      <c r="C85" s="21" t="s">
        <v>102</v>
      </c>
      <c r="H85" s="54">
        <v>72</v>
      </c>
      <c r="I85" s="102" t="s">
        <v>677</v>
      </c>
      <c r="J85" s="81" t="s">
        <v>764</v>
      </c>
    </row>
    <row r="86" spans="1:10" ht="13.5">
      <c r="A86" s="46">
        <v>1</v>
      </c>
      <c r="B86" s="46">
        <v>1444</v>
      </c>
      <c r="C86" s="21" t="s">
        <v>103</v>
      </c>
      <c r="H86" s="54">
        <v>72</v>
      </c>
      <c r="I86" s="102" t="s">
        <v>679</v>
      </c>
      <c r="J86" s="81" t="s">
        <v>765</v>
      </c>
    </row>
    <row r="87" spans="1:10" ht="13.5">
      <c r="A87" s="47">
        <v>1</v>
      </c>
      <c r="B87" s="47">
        <v>1445</v>
      </c>
      <c r="C87" s="23" t="s">
        <v>104</v>
      </c>
      <c r="H87" s="54">
        <v>72</v>
      </c>
      <c r="I87" s="102" t="s">
        <v>681</v>
      </c>
      <c r="J87" s="81" t="s">
        <v>766</v>
      </c>
    </row>
    <row r="88" spans="1:10" ht="13.5">
      <c r="A88" s="45">
        <v>1</v>
      </c>
      <c r="B88" s="45">
        <v>1470</v>
      </c>
      <c r="C88" s="20" t="s">
        <v>30</v>
      </c>
      <c r="H88" s="54">
        <v>72</v>
      </c>
      <c r="I88" s="102" t="s">
        <v>683</v>
      </c>
      <c r="J88" s="81" t="s">
        <v>767</v>
      </c>
    </row>
    <row r="89" spans="1:10" ht="13.5">
      <c r="A89" s="46">
        <v>1</v>
      </c>
      <c r="B89" s="46">
        <v>1471</v>
      </c>
      <c r="C89" s="21" t="s">
        <v>105</v>
      </c>
      <c r="H89" s="54">
        <v>72</v>
      </c>
      <c r="I89" s="102" t="s">
        <v>685</v>
      </c>
      <c r="J89" s="81" t="s">
        <v>768</v>
      </c>
    </row>
    <row r="90" spans="1:10" ht="13.5">
      <c r="A90" s="46">
        <v>1</v>
      </c>
      <c r="B90" s="46">
        <v>1472</v>
      </c>
      <c r="C90" s="21" t="s">
        <v>106</v>
      </c>
      <c r="H90" s="54">
        <v>72</v>
      </c>
      <c r="I90" s="102" t="s">
        <v>687</v>
      </c>
      <c r="J90" s="81" t="s">
        <v>769</v>
      </c>
    </row>
    <row r="91" spans="1:10" ht="13.5">
      <c r="A91" s="46">
        <v>1</v>
      </c>
      <c r="B91" s="46">
        <v>1473</v>
      </c>
      <c r="C91" s="21" t="s">
        <v>337</v>
      </c>
      <c r="H91" s="54">
        <v>72</v>
      </c>
      <c r="I91" s="102" t="s">
        <v>688</v>
      </c>
      <c r="J91" s="81" t="s">
        <v>770</v>
      </c>
    </row>
    <row r="92" spans="1:10" ht="13.5">
      <c r="A92" s="46">
        <v>1</v>
      </c>
      <c r="B92" s="46">
        <v>1474</v>
      </c>
      <c r="C92" s="21" t="s">
        <v>338</v>
      </c>
      <c r="H92" s="54">
        <v>72</v>
      </c>
      <c r="I92" s="102" t="s">
        <v>690</v>
      </c>
      <c r="J92" s="81" t="s">
        <v>771</v>
      </c>
    </row>
    <row r="93" spans="1:10" ht="13.5">
      <c r="A93" s="46">
        <v>1</v>
      </c>
      <c r="B93" s="46">
        <v>1475</v>
      </c>
      <c r="C93" s="21" t="s">
        <v>107</v>
      </c>
      <c r="H93" s="54">
        <v>72</v>
      </c>
      <c r="I93" s="102" t="s">
        <v>692</v>
      </c>
      <c r="J93" s="81" t="s">
        <v>772</v>
      </c>
    </row>
    <row r="94" spans="1:10" ht="13.5">
      <c r="A94" s="46">
        <v>1</v>
      </c>
      <c r="B94" s="46">
        <v>1476</v>
      </c>
      <c r="C94" s="21" t="s">
        <v>108</v>
      </c>
      <c r="H94" s="54">
        <v>72</v>
      </c>
      <c r="I94" s="102" t="s">
        <v>694</v>
      </c>
      <c r="J94" s="81" t="s">
        <v>773</v>
      </c>
    </row>
    <row r="95" spans="1:10" ht="13.5">
      <c r="A95" s="47">
        <v>1</v>
      </c>
      <c r="B95" s="47">
        <v>1477</v>
      </c>
      <c r="C95" s="23" t="s">
        <v>109</v>
      </c>
      <c r="H95" s="54">
        <v>72</v>
      </c>
      <c r="I95" s="102" t="s">
        <v>696</v>
      </c>
      <c r="J95" s="81" t="s">
        <v>774</v>
      </c>
    </row>
    <row r="96" spans="1:10" ht="13.5">
      <c r="A96" s="45">
        <v>1</v>
      </c>
      <c r="B96" s="45">
        <v>1510</v>
      </c>
      <c r="C96" s="20" t="s">
        <v>31</v>
      </c>
      <c r="H96" s="54">
        <v>72</v>
      </c>
      <c r="I96" s="102" t="s">
        <v>698</v>
      </c>
      <c r="J96" s="81" t="s">
        <v>775</v>
      </c>
    </row>
    <row r="97" spans="1:10" ht="13.5">
      <c r="A97" s="46">
        <v>1</v>
      </c>
      <c r="B97" s="46">
        <v>1511</v>
      </c>
      <c r="C97" s="21" t="s">
        <v>31</v>
      </c>
      <c r="H97" s="54">
        <v>72</v>
      </c>
      <c r="I97" s="102" t="s">
        <v>700</v>
      </c>
      <c r="J97" s="81" t="s">
        <v>776</v>
      </c>
    </row>
    <row r="98" spans="1:10" ht="13.5">
      <c r="A98" s="47">
        <v>1</v>
      </c>
      <c r="B98" s="47">
        <v>1512</v>
      </c>
      <c r="C98" s="23" t="s">
        <v>110</v>
      </c>
      <c r="H98" s="55">
        <v>72</v>
      </c>
      <c r="I98" s="103" t="s">
        <v>702</v>
      </c>
      <c r="J98" s="99" t="s">
        <v>777</v>
      </c>
    </row>
    <row r="99" spans="1:10" ht="13.5">
      <c r="A99" s="45">
        <v>1</v>
      </c>
      <c r="B99" s="45">
        <v>1540</v>
      </c>
      <c r="C99" s="20" t="s">
        <v>32</v>
      </c>
      <c r="H99" s="104">
        <v>8</v>
      </c>
      <c r="I99" s="101" t="s">
        <v>639</v>
      </c>
      <c r="J99" s="111" t="s">
        <v>781</v>
      </c>
    </row>
    <row r="100" spans="1:10" ht="13.5">
      <c r="A100" s="46">
        <v>1</v>
      </c>
      <c r="B100" s="46">
        <v>1541</v>
      </c>
      <c r="C100" s="21" t="s">
        <v>111</v>
      </c>
      <c r="H100" s="56">
        <v>8</v>
      </c>
      <c r="I100" s="102" t="s">
        <v>640</v>
      </c>
      <c r="J100" s="81" t="s">
        <v>748</v>
      </c>
    </row>
    <row r="101" spans="1:10" ht="13.5">
      <c r="A101" s="46">
        <v>1</v>
      </c>
      <c r="B101" s="46">
        <v>1542</v>
      </c>
      <c r="C101" s="21" t="s">
        <v>112</v>
      </c>
      <c r="H101" s="56">
        <v>8</v>
      </c>
      <c r="I101" s="102" t="s">
        <v>675</v>
      </c>
      <c r="J101" s="81" t="s">
        <v>784</v>
      </c>
    </row>
    <row r="102" spans="1:10" ht="13.5">
      <c r="A102" s="46">
        <v>1</v>
      </c>
      <c r="B102" s="46">
        <v>1543</v>
      </c>
      <c r="C102" s="21" t="s">
        <v>113</v>
      </c>
      <c r="H102" s="56">
        <v>8</v>
      </c>
      <c r="I102" s="102" t="s">
        <v>677</v>
      </c>
      <c r="J102" s="81" t="s">
        <v>778</v>
      </c>
    </row>
    <row r="103" spans="1:10" ht="13.5">
      <c r="A103" s="46">
        <v>1</v>
      </c>
      <c r="B103" s="46">
        <v>1544</v>
      </c>
      <c r="C103" s="21" t="s">
        <v>114</v>
      </c>
      <c r="H103" s="56">
        <v>8</v>
      </c>
      <c r="I103" s="102" t="s">
        <v>679</v>
      </c>
      <c r="J103" s="81" t="s">
        <v>779</v>
      </c>
    </row>
    <row r="104" spans="1:10" ht="13.5">
      <c r="A104" s="46">
        <v>1</v>
      </c>
      <c r="B104" s="46">
        <v>1545</v>
      </c>
      <c r="C104" s="21" t="s">
        <v>339</v>
      </c>
      <c r="H104" s="57">
        <v>8</v>
      </c>
      <c r="I104" s="103" t="s">
        <v>681</v>
      </c>
      <c r="J104" s="99" t="s">
        <v>780</v>
      </c>
    </row>
    <row r="105" spans="1:10" ht="13.5">
      <c r="A105" s="46">
        <v>1</v>
      </c>
      <c r="B105" s="46">
        <v>1546</v>
      </c>
      <c r="C105" s="21" t="s">
        <v>115</v>
      </c>
      <c r="H105" s="104">
        <v>82</v>
      </c>
      <c r="I105" s="105" t="s">
        <v>639</v>
      </c>
      <c r="J105" s="106" t="s">
        <v>754</v>
      </c>
    </row>
    <row r="106" spans="1:10" ht="13.5">
      <c r="A106" s="46">
        <v>1</v>
      </c>
      <c r="B106" s="46">
        <v>1547</v>
      </c>
      <c r="C106" s="21" t="s">
        <v>116</v>
      </c>
      <c r="H106" s="56">
        <v>82</v>
      </c>
      <c r="I106" s="107" t="s">
        <v>640</v>
      </c>
      <c r="J106" s="108" t="s">
        <v>791</v>
      </c>
    </row>
    <row r="107" spans="1:10" ht="13.5">
      <c r="A107" s="46">
        <v>1</v>
      </c>
      <c r="B107" s="46">
        <v>1548</v>
      </c>
      <c r="C107" s="21" t="s">
        <v>117</v>
      </c>
      <c r="H107" s="56">
        <v>82</v>
      </c>
      <c r="I107" s="107" t="s">
        <v>675</v>
      </c>
      <c r="J107" s="108" t="s">
        <v>792</v>
      </c>
    </row>
    <row r="108" spans="1:10" ht="13.5">
      <c r="A108" s="46">
        <v>1</v>
      </c>
      <c r="B108" s="46">
        <v>1549</v>
      </c>
      <c r="C108" s="21" t="s">
        <v>118</v>
      </c>
      <c r="H108" s="56">
        <v>82</v>
      </c>
      <c r="I108" s="107" t="s">
        <v>677</v>
      </c>
      <c r="J108" s="108" t="s">
        <v>793</v>
      </c>
    </row>
    <row r="109" spans="1:10" ht="13.5">
      <c r="A109" s="46">
        <v>1</v>
      </c>
      <c r="B109" s="46">
        <v>1550</v>
      </c>
      <c r="C109" s="21" t="s">
        <v>119</v>
      </c>
      <c r="H109" s="57">
        <v>82</v>
      </c>
      <c r="I109" s="109" t="s">
        <v>679</v>
      </c>
      <c r="J109" s="110" t="s">
        <v>794</v>
      </c>
    </row>
    <row r="110" spans="1:3" ht="13.5">
      <c r="A110" s="46">
        <v>1</v>
      </c>
      <c r="B110" s="46">
        <v>1551</v>
      </c>
      <c r="C110" s="21" t="s">
        <v>120</v>
      </c>
    </row>
    <row r="111" spans="1:3" ht="13.5">
      <c r="A111" s="46">
        <v>1</v>
      </c>
      <c r="B111" s="46">
        <v>1552</v>
      </c>
      <c r="C111" s="21" t="s">
        <v>121</v>
      </c>
    </row>
    <row r="112" spans="1:3" ht="13.5">
      <c r="A112" s="46">
        <v>1</v>
      </c>
      <c r="B112" s="46">
        <v>1553</v>
      </c>
      <c r="C112" s="21" t="s">
        <v>122</v>
      </c>
    </row>
    <row r="113" spans="1:3" ht="13.5">
      <c r="A113" s="46">
        <v>1</v>
      </c>
      <c r="B113" s="46">
        <v>1554</v>
      </c>
      <c r="C113" s="21" t="s">
        <v>340</v>
      </c>
    </row>
    <row r="114" spans="1:3" ht="13.5">
      <c r="A114" s="46">
        <v>1</v>
      </c>
      <c r="B114" s="46">
        <v>1555</v>
      </c>
      <c r="C114" s="21" t="s">
        <v>123</v>
      </c>
    </row>
    <row r="115" spans="1:3" ht="13.5">
      <c r="A115" s="46">
        <v>1</v>
      </c>
      <c r="B115" s="46">
        <v>1556</v>
      </c>
      <c r="C115" s="21" t="s">
        <v>341</v>
      </c>
    </row>
    <row r="116" spans="1:3" ht="13.5">
      <c r="A116" s="46">
        <v>1</v>
      </c>
      <c r="B116" s="46">
        <v>1557</v>
      </c>
      <c r="C116" s="21" t="s">
        <v>124</v>
      </c>
    </row>
    <row r="117" spans="1:3" ht="13.5">
      <c r="A117" s="46">
        <v>1</v>
      </c>
      <c r="B117" s="46">
        <v>1558</v>
      </c>
      <c r="C117" s="21" t="s">
        <v>342</v>
      </c>
    </row>
    <row r="118" spans="1:3" ht="13.5">
      <c r="A118" s="46">
        <v>1</v>
      </c>
      <c r="B118" s="46">
        <v>1559</v>
      </c>
      <c r="C118" s="21" t="s">
        <v>343</v>
      </c>
    </row>
    <row r="119" spans="1:3" ht="13.5">
      <c r="A119" s="46">
        <v>1</v>
      </c>
      <c r="B119" s="46">
        <v>1560</v>
      </c>
      <c r="C119" s="21" t="s">
        <v>125</v>
      </c>
    </row>
    <row r="120" spans="1:3" ht="13.5">
      <c r="A120" s="46">
        <v>1</v>
      </c>
      <c r="B120" s="46">
        <v>1561</v>
      </c>
      <c r="C120" s="21" t="s">
        <v>126</v>
      </c>
    </row>
    <row r="121" spans="1:3" ht="13.5">
      <c r="A121" s="46">
        <v>1</v>
      </c>
      <c r="B121" s="46">
        <v>1562</v>
      </c>
      <c r="C121" s="21" t="s">
        <v>127</v>
      </c>
    </row>
    <row r="122" spans="1:3" ht="13.5">
      <c r="A122" s="46">
        <v>1</v>
      </c>
      <c r="B122" s="46">
        <v>1563</v>
      </c>
      <c r="C122" s="21" t="s">
        <v>128</v>
      </c>
    </row>
    <row r="123" spans="1:3" ht="13.5">
      <c r="A123" s="46">
        <v>1</v>
      </c>
      <c r="B123" s="46">
        <v>1564</v>
      </c>
      <c r="C123" s="21" t="s">
        <v>129</v>
      </c>
    </row>
    <row r="124" spans="1:3" ht="13.5">
      <c r="A124" s="47">
        <v>1</v>
      </c>
      <c r="B124" s="47">
        <v>1565</v>
      </c>
      <c r="C124" s="23" t="s">
        <v>130</v>
      </c>
    </row>
    <row r="125" spans="1:3" ht="13.5">
      <c r="A125" s="45">
        <v>1</v>
      </c>
      <c r="B125" s="45">
        <v>1640</v>
      </c>
      <c r="C125" s="20" t="s">
        <v>33</v>
      </c>
    </row>
    <row r="126" spans="1:3" ht="13.5">
      <c r="A126" s="46">
        <v>1</v>
      </c>
      <c r="B126" s="46">
        <v>1641</v>
      </c>
      <c r="C126" s="21" t="s">
        <v>131</v>
      </c>
    </row>
    <row r="127" spans="1:3" ht="13.5">
      <c r="A127" s="46">
        <v>1</v>
      </c>
      <c r="B127" s="46">
        <v>1642</v>
      </c>
      <c r="C127" s="21" t="s">
        <v>132</v>
      </c>
    </row>
    <row r="128" spans="1:3" ht="13.5">
      <c r="A128" s="46">
        <v>1</v>
      </c>
      <c r="B128" s="46">
        <v>1643</v>
      </c>
      <c r="C128" s="21" t="s">
        <v>133</v>
      </c>
    </row>
    <row r="129" spans="1:3" ht="13.5">
      <c r="A129" s="47">
        <v>1</v>
      </c>
      <c r="B129" s="47">
        <v>1644</v>
      </c>
      <c r="C129" s="23" t="s">
        <v>134</v>
      </c>
    </row>
    <row r="130" spans="1:3" ht="13.5">
      <c r="A130" s="45">
        <v>1</v>
      </c>
      <c r="B130" s="45">
        <v>1680</v>
      </c>
      <c r="C130" s="20" t="s">
        <v>13</v>
      </c>
    </row>
    <row r="131" spans="1:3" ht="13.5">
      <c r="A131" s="46">
        <v>1</v>
      </c>
      <c r="B131" s="46">
        <v>1681</v>
      </c>
      <c r="C131" s="21" t="s">
        <v>135</v>
      </c>
    </row>
    <row r="132" spans="1:3" ht="13.5">
      <c r="A132" s="46">
        <v>1</v>
      </c>
      <c r="B132" s="46">
        <v>1682</v>
      </c>
      <c r="C132" s="21" t="s">
        <v>344</v>
      </c>
    </row>
    <row r="133" spans="1:3" ht="13.5">
      <c r="A133" s="46">
        <v>1</v>
      </c>
      <c r="B133" s="46">
        <v>1683</v>
      </c>
      <c r="C133" s="21" t="s">
        <v>345</v>
      </c>
    </row>
    <row r="134" spans="1:3" ht="13.5">
      <c r="A134" s="46">
        <v>1</v>
      </c>
      <c r="B134" s="46">
        <v>1684</v>
      </c>
      <c r="C134" s="21" t="s">
        <v>346</v>
      </c>
    </row>
    <row r="135" spans="1:3" ht="13.5">
      <c r="A135" s="46">
        <v>1</v>
      </c>
      <c r="B135" s="46">
        <v>1685</v>
      </c>
      <c r="C135" s="21" t="s">
        <v>347</v>
      </c>
    </row>
    <row r="136" spans="1:3" ht="13.5">
      <c r="A136" s="46">
        <v>1</v>
      </c>
      <c r="B136" s="46">
        <v>1686</v>
      </c>
      <c r="C136" s="21" t="s">
        <v>348</v>
      </c>
    </row>
    <row r="137" spans="1:3" ht="13.5">
      <c r="A137" s="46">
        <v>1</v>
      </c>
      <c r="B137" s="46">
        <v>1687</v>
      </c>
      <c r="C137" s="21" t="s">
        <v>136</v>
      </c>
    </row>
    <row r="138" spans="1:3" ht="13.5">
      <c r="A138" s="46">
        <v>1</v>
      </c>
      <c r="B138" s="46">
        <v>1688</v>
      </c>
      <c r="C138" s="21" t="s">
        <v>349</v>
      </c>
    </row>
    <row r="139" spans="1:3" ht="13.5">
      <c r="A139" s="46">
        <v>1</v>
      </c>
      <c r="B139" s="46">
        <v>1689</v>
      </c>
      <c r="C139" s="21" t="s">
        <v>137</v>
      </c>
    </row>
    <row r="140" spans="1:3" ht="13.5">
      <c r="A140" s="48">
        <v>1</v>
      </c>
      <c r="B140" s="48">
        <v>1690</v>
      </c>
      <c r="C140" s="24" t="s">
        <v>138</v>
      </c>
    </row>
    <row r="141" spans="1:3" ht="13.5">
      <c r="A141" s="45">
        <v>1</v>
      </c>
      <c r="B141" s="45">
        <v>1740</v>
      </c>
      <c r="C141" s="20" t="s">
        <v>14</v>
      </c>
    </row>
    <row r="142" spans="1:3" ht="13.5">
      <c r="A142" s="46">
        <v>1</v>
      </c>
      <c r="B142" s="46">
        <v>1741</v>
      </c>
      <c r="C142" s="21" t="s">
        <v>14</v>
      </c>
    </row>
    <row r="143" spans="1:3" ht="13.5">
      <c r="A143" s="47">
        <v>1</v>
      </c>
      <c r="B143" s="47">
        <v>1742</v>
      </c>
      <c r="C143" s="23" t="s">
        <v>350</v>
      </c>
    </row>
    <row r="144" spans="1:3" ht="13.5">
      <c r="A144" s="45">
        <v>1</v>
      </c>
      <c r="B144" s="45">
        <v>1780</v>
      </c>
      <c r="C144" s="20" t="s">
        <v>15</v>
      </c>
    </row>
    <row r="145" spans="1:3" ht="13.5">
      <c r="A145" s="46">
        <v>1</v>
      </c>
      <c r="B145" s="46">
        <v>1781</v>
      </c>
      <c r="C145" s="21" t="s">
        <v>139</v>
      </c>
    </row>
    <row r="146" spans="1:3" ht="13.5">
      <c r="A146" s="46">
        <v>1</v>
      </c>
      <c r="B146" s="46">
        <v>1782</v>
      </c>
      <c r="C146" s="21" t="s">
        <v>351</v>
      </c>
    </row>
    <row r="147" spans="1:3" ht="13.5">
      <c r="A147" s="46">
        <v>1</v>
      </c>
      <c r="B147" s="46">
        <v>1783</v>
      </c>
      <c r="C147" s="21" t="s">
        <v>352</v>
      </c>
    </row>
    <row r="148" spans="1:3" ht="13.5">
      <c r="A148" s="46">
        <v>1</v>
      </c>
      <c r="B148" s="46">
        <v>1784</v>
      </c>
      <c r="C148" s="21" t="s">
        <v>140</v>
      </c>
    </row>
    <row r="149" spans="1:3" ht="13.5">
      <c r="A149" s="46">
        <v>1</v>
      </c>
      <c r="B149" s="46">
        <v>1785</v>
      </c>
      <c r="C149" s="21" t="s">
        <v>141</v>
      </c>
    </row>
    <row r="150" spans="1:3" ht="13.5">
      <c r="A150" s="47">
        <v>1</v>
      </c>
      <c r="B150" s="47">
        <v>1786</v>
      </c>
      <c r="C150" s="23" t="s">
        <v>353</v>
      </c>
    </row>
    <row r="151" spans="1:3" ht="13.5">
      <c r="A151" s="45">
        <v>1</v>
      </c>
      <c r="B151" s="45">
        <v>1820</v>
      </c>
      <c r="C151" s="20" t="s">
        <v>16</v>
      </c>
    </row>
    <row r="152" spans="1:3" ht="13.5">
      <c r="A152" s="46">
        <v>1</v>
      </c>
      <c r="B152" s="46">
        <v>1821</v>
      </c>
      <c r="C152" s="21" t="s">
        <v>16</v>
      </c>
    </row>
    <row r="153" spans="1:3" ht="13.5">
      <c r="A153" s="47">
        <v>1</v>
      </c>
      <c r="B153" s="47">
        <v>1822</v>
      </c>
      <c r="C153" s="23" t="s">
        <v>142</v>
      </c>
    </row>
    <row r="154" spans="1:3" ht="13.5">
      <c r="A154" s="45">
        <v>1</v>
      </c>
      <c r="B154" s="45">
        <v>1900</v>
      </c>
      <c r="C154" s="20" t="s">
        <v>17</v>
      </c>
    </row>
    <row r="155" spans="1:3" ht="13.5">
      <c r="A155" s="46">
        <v>1</v>
      </c>
      <c r="B155" s="46">
        <v>1901</v>
      </c>
      <c r="C155" s="21" t="s">
        <v>143</v>
      </c>
    </row>
    <row r="156" spans="1:3" ht="13.5">
      <c r="A156" s="46">
        <v>1</v>
      </c>
      <c r="B156" s="46">
        <v>1902</v>
      </c>
      <c r="C156" s="21" t="s">
        <v>144</v>
      </c>
    </row>
    <row r="157" spans="1:3" ht="13.5">
      <c r="A157" s="46">
        <v>1</v>
      </c>
      <c r="B157" s="46">
        <v>1903</v>
      </c>
      <c r="C157" s="21" t="s">
        <v>145</v>
      </c>
    </row>
    <row r="158" spans="1:3" ht="13.5">
      <c r="A158" s="46">
        <v>1</v>
      </c>
      <c r="B158" s="46">
        <v>1904</v>
      </c>
      <c r="C158" s="21" t="s">
        <v>354</v>
      </c>
    </row>
    <row r="159" spans="1:3" ht="13.5">
      <c r="A159" s="46">
        <v>1</v>
      </c>
      <c r="B159" s="46">
        <v>1905</v>
      </c>
      <c r="C159" s="21" t="s">
        <v>146</v>
      </c>
    </row>
    <row r="160" spans="1:3" ht="13.5">
      <c r="A160" s="46">
        <v>1</v>
      </c>
      <c r="B160" s="46">
        <v>1906</v>
      </c>
      <c r="C160" s="21" t="s">
        <v>147</v>
      </c>
    </row>
    <row r="161" spans="1:3" ht="13.5">
      <c r="A161" s="46">
        <v>1</v>
      </c>
      <c r="B161" s="46">
        <v>1907</v>
      </c>
      <c r="C161" s="21" t="s">
        <v>148</v>
      </c>
    </row>
    <row r="162" spans="1:3" ht="13.5">
      <c r="A162" s="46">
        <v>1</v>
      </c>
      <c r="B162" s="46">
        <v>1908</v>
      </c>
      <c r="C162" s="21" t="s">
        <v>149</v>
      </c>
    </row>
    <row r="163" spans="1:3" ht="13.5">
      <c r="A163" s="46">
        <v>1</v>
      </c>
      <c r="B163" s="46">
        <v>1909</v>
      </c>
      <c r="C163" s="21" t="s">
        <v>146</v>
      </c>
    </row>
    <row r="164" spans="1:3" ht="13.5">
      <c r="A164" s="46">
        <v>1</v>
      </c>
      <c r="B164" s="46">
        <v>1910</v>
      </c>
      <c r="C164" s="21" t="s">
        <v>150</v>
      </c>
    </row>
    <row r="165" spans="1:3" ht="13.5">
      <c r="A165" s="46">
        <v>1</v>
      </c>
      <c r="B165" s="46">
        <v>1911</v>
      </c>
      <c r="C165" s="21" t="s">
        <v>355</v>
      </c>
    </row>
    <row r="166" spans="1:3" ht="13.5">
      <c r="A166" s="46">
        <v>1</v>
      </c>
      <c r="B166" s="46">
        <v>1912</v>
      </c>
      <c r="C166" s="21" t="s">
        <v>151</v>
      </c>
    </row>
    <row r="167" spans="1:3" ht="13.5">
      <c r="A167" s="46">
        <v>1</v>
      </c>
      <c r="B167" s="46">
        <v>1913</v>
      </c>
      <c r="C167" s="21" t="s">
        <v>152</v>
      </c>
    </row>
    <row r="168" spans="1:3" ht="13.5">
      <c r="A168" s="46">
        <v>1</v>
      </c>
      <c r="B168" s="46">
        <v>1914</v>
      </c>
      <c r="C168" s="21" t="s">
        <v>153</v>
      </c>
    </row>
    <row r="169" spans="1:3" ht="13.5">
      <c r="A169" s="47">
        <v>1</v>
      </c>
      <c r="B169" s="47">
        <v>1915</v>
      </c>
      <c r="C169" s="23" t="s">
        <v>356</v>
      </c>
    </row>
    <row r="170" spans="1:3" ht="13.5">
      <c r="A170" s="45">
        <v>1</v>
      </c>
      <c r="B170" s="45">
        <v>1960</v>
      </c>
      <c r="C170" s="20" t="s">
        <v>18</v>
      </c>
    </row>
    <row r="171" spans="1:3" ht="13.5">
      <c r="A171" s="46">
        <v>1</v>
      </c>
      <c r="B171" s="46">
        <v>1961</v>
      </c>
      <c r="C171" s="21" t="s">
        <v>18</v>
      </c>
    </row>
    <row r="172" spans="1:3" ht="13.5">
      <c r="A172" s="46">
        <v>1</v>
      </c>
      <c r="B172" s="46">
        <v>1962</v>
      </c>
      <c r="C172" s="21" t="s">
        <v>357</v>
      </c>
    </row>
    <row r="173" spans="1:3" ht="13.5">
      <c r="A173" s="46">
        <v>1</v>
      </c>
      <c r="B173" s="46">
        <v>1963</v>
      </c>
      <c r="C173" s="21" t="s">
        <v>154</v>
      </c>
    </row>
    <row r="174" spans="1:3" ht="13.5">
      <c r="A174" s="46">
        <v>1</v>
      </c>
      <c r="B174" s="46">
        <v>1964</v>
      </c>
      <c r="C174" s="21" t="s">
        <v>358</v>
      </c>
    </row>
    <row r="175" spans="1:3" ht="13.5">
      <c r="A175" s="46">
        <v>1</v>
      </c>
      <c r="B175" s="46">
        <v>1965</v>
      </c>
      <c r="C175" s="21" t="s">
        <v>359</v>
      </c>
    </row>
    <row r="176" spans="1:3" ht="13.5">
      <c r="A176" s="46">
        <v>1</v>
      </c>
      <c r="B176" s="46">
        <v>1966</v>
      </c>
      <c r="C176" s="21" t="s">
        <v>360</v>
      </c>
    </row>
    <row r="177" spans="1:3" ht="13.5">
      <c r="A177" s="47">
        <v>1</v>
      </c>
      <c r="B177" s="47">
        <v>1967</v>
      </c>
      <c r="C177" s="23" t="s">
        <v>361</v>
      </c>
    </row>
    <row r="178" spans="1:3" ht="13.5">
      <c r="A178" s="45">
        <v>2</v>
      </c>
      <c r="B178" s="45">
        <v>2110</v>
      </c>
      <c r="C178" s="20" t="s">
        <v>34</v>
      </c>
    </row>
    <row r="179" spans="1:3" ht="13.5">
      <c r="A179" s="46">
        <v>2</v>
      </c>
      <c r="B179" s="46">
        <v>2111</v>
      </c>
      <c r="C179" s="21" t="s">
        <v>34</v>
      </c>
    </row>
    <row r="180" spans="1:3" ht="13.5">
      <c r="A180" s="46">
        <v>2</v>
      </c>
      <c r="B180" s="46">
        <v>2112</v>
      </c>
      <c r="C180" s="21" t="s">
        <v>362</v>
      </c>
    </row>
    <row r="181" spans="1:3" ht="13.5">
      <c r="A181" s="46">
        <v>2</v>
      </c>
      <c r="B181" s="46">
        <v>2113</v>
      </c>
      <c r="C181" s="21" t="s">
        <v>363</v>
      </c>
    </row>
    <row r="182" spans="1:3" ht="13.5">
      <c r="A182" s="47">
        <v>2</v>
      </c>
      <c r="B182" s="47">
        <v>2114</v>
      </c>
      <c r="C182" s="23" t="s">
        <v>155</v>
      </c>
    </row>
    <row r="183" spans="1:3" ht="13.5">
      <c r="A183" s="45">
        <v>2</v>
      </c>
      <c r="B183" s="45">
        <v>2150</v>
      </c>
      <c r="C183" s="20" t="s">
        <v>35</v>
      </c>
    </row>
    <row r="184" spans="1:3" ht="13.5">
      <c r="A184" s="46">
        <v>2</v>
      </c>
      <c r="B184" s="46">
        <v>2151</v>
      </c>
      <c r="C184" s="21" t="s">
        <v>35</v>
      </c>
    </row>
    <row r="185" spans="1:3" ht="13.5">
      <c r="A185" s="46">
        <v>2</v>
      </c>
      <c r="B185" s="46">
        <v>2152</v>
      </c>
      <c r="C185" s="21" t="s">
        <v>364</v>
      </c>
    </row>
    <row r="186" spans="1:3" ht="13.5">
      <c r="A186" s="47">
        <v>2</v>
      </c>
      <c r="B186" s="47">
        <v>2153</v>
      </c>
      <c r="C186" s="23" t="s">
        <v>156</v>
      </c>
    </row>
    <row r="187" spans="1:3" ht="13.5">
      <c r="A187" s="45">
        <v>2</v>
      </c>
      <c r="B187" s="45">
        <v>2190</v>
      </c>
      <c r="C187" s="20" t="s">
        <v>36</v>
      </c>
    </row>
    <row r="188" spans="1:3" ht="13.5">
      <c r="A188" s="46">
        <v>2</v>
      </c>
      <c r="B188" s="46">
        <v>2191</v>
      </c>
      <c r="C188" s="21" t="s">
        <v>365</v>
      </c>
    </row>
    <row r="189" spans="1:3" ht="13.5">
      <c r="A189" s="46">
        <v>2</v>
      </c>
      <c r="B189" s="46">
        <v>2192</v>
      </c>
      <c r="C189" s="21" t="s">
        <v>366</v>
      </c>
    </row>
    <row r="190" spans="1:3" ht="13.5">
      <c r="A190" s="47">
        <v>2</v>
      </c>
      <c r="B190" s="47">
        <v>2193</v>
      </c>
      <c r="C190" s="23" t="s">
        <v>157</v>
      </c>
    </row>
    <row r="191" spans="1:3" ht="13.5">
      <c r="A191" s="51">
        <v>2</v>
      </c>
      <c r="B191" s="51">
        <v>2230</v>
      </c>
      <c r="C191" s="27" t="s">
        <v>37</v>
      </c>
    </row>
    <row r="192" spans="1:3" ht="13.5">
      <c r="A192" s="46">
        <v>2</v>
      </c>
      <c r="B192" s="46">
        <v>2231</v>
      </c>
      <c r="C192" s="21" t="s">
        <v>158</v>
      </c>
    </row>
    <row r="193" spans="1:3" ht="13.5">
      <c r="A193" s="46">
        <v>2</v>
      </c>
      <c r="B193" s="46">
        <v>2232</v>
      </c>
      <c r="C193" s="21" t="s">
        <v>159</v>
      </c>
    </row>
    <row r="194" spans="1:3" ht="13.5">
      <c r="A194" s="46">
        <v>2</v>
      </c>
      <c r="B194" s="46">
        <v>2233</v>
      </c>
      <c r="C194" s="21" t="s">
        <v>367</v>
      </c>
    </row>
    <row r="195" spans="1:3" ht="13.5">
      <c r="A195" s="46">
        <v>2</v>
      </c>
      <c r="B195" s="46">
        <v>2234</v>
      </c>
      <c r="C195" s="21" t="s">
        <v>160</v>
      </c>
    </row>
    <row r="196" spans="1:3" ht="13.5">
      <c r="A196" s="46">
        <v>2</v>
      </c>
      <c r="B196" s="46">
        <v>2235</v>
      </c>
      <c r="C196" s="21" t="s">
        <v>368</v>
      </c>
    </row>
    <row r="197" spans="1:3" ht="13.5">
      <c r="A197" s="47">
        <v>2</v>
      </c>
      <c r="B197" s="47">
        <v>2236</v>
      </c>
      <c r="C197" s="23" t="s">
        <v>161</v>
      </c>
    </row>
    <row r="198" spans="1:3" ht="13.5">
      <c r="A198" s="45">
        <v>2</v>
      </c>
      <c r="B198" s="45">
        <v>2280</v>
      </c>
      <c r="C198" s="20" t="s">
        <v>162</v>
      </c>
    </row>
    <row r="199" spans="1:3" ht="13.5">
      <c r="A199" s="47">
        <v>2</v>
      </c>
      <c r="B199" s="47">
        <v>2281</v>
      </c>
      <c r="C199" s="23" t="s">
        <v>162</v>
      </c>
    </row>
    <row r="200" spans="1:3" ht="13.5">
      <c r="A200" s="45">
        <v>2</v>
      </c>
      <c r="B200" s="45">
        <v>2310</v>
      </c>
      <c r="C200" s="20" t="s">
        <v>19</v>
      </c>
    </row>
    <row r="201" spans="1:3" ht="13.5">
      <c r="A201" s="46">
        <v>2</v>
      </c>
      <c r="B201" s="46">
        <v>2311</v>
      </c>
      <c r="C201" s="21" t="s">
        <v>163</v>
      </c>
    </row>
    <row r="202" spans="1:3" ht="13.5">
      <c r="A202" s="46">
        <v>2</v>
      </c>
      <c r="B202" s="46">
        <v>2312</v>
      </c>
      <c r="C202" s="21" t="s">
        <v>164</v>
      </c>
    </row>
    <row r="203" spans="1:3" ht="13.5">
      <c r="A203" s="46">
        <v>2</v>
      </c>
      <c r="B203" s="46">
        <v>2313</v>
      </c>
      <c r="C203" s="21" t="s">
        <v>165</v>
      </c>
    </row>
    <row r="204" spans="1:3" ht="13.5">
      <c r="A204" s="46">
        <v>2</v>
      </c>
      <c r="B204" s="46">
        <v>2314</v>
      </c>
      <c r="C204" s="21" t="s">
        <v>166</v>
      </c>
    </row>
    <row r="205" spans="1:3" ht="13.5">
      <c r="A205" s="48">
        <v>2</v>
      </c>
      <c r="B205" s="48">
        <v>2315</v>
      </c>
      <c r="C205" s="24" t="s">
        <v>167</v>
      </c>
    </row>
    <row r="206" spans="1:3" ht="13.5">
      <c r="A206" s="45">
        <v>2</v>
      </c>
      <c r="B206" s="45">
        <v>2350</v>
      </c>
      <c r="C206" s="20" t="s">
        <v>20</v>
      </c>
    </row>
    <row r="207" spans="1:3" ht="13.5">
      <c r="A207" s="46">
        <v>2</v>
      </c>
      <c r="B207" s="46">
        <v>2351</v>
      </c>
      <c r="C207" s="21" t="s">
        <v>20</v>
      </c>
    </row>
    <row r="208" spans="1:3" ht="13.5">
      <c r="A208" s="46">
        <v>2</v>
      </c>
      <c r="B208" s="46">
        <v>2352</v>
      </c>
      <c r="C208" s="21" t="s">
        <v>168</v>
      </c>
    </row>
    <row r="209" spans="1:3" ht="13.5">
      <c r="A209" s="47">
        <v>2</v>
      </c>
      <c r="B209" s="47">
        <v>2353</v>
      </c>
      <c r="C209" s="23" t="s">
        <v>169</v>
      </c>
    </row>
    <row r="210" spans="1:3" ht="13.5">
      <c r="A210" s="45">
        <v>2</v>
      </c>
      <c r="B210" s="45">
        <v>2390</v>
      </c>
      <c r="C210" s="20" t="s">
        <v>21</v>
      </c>
    </row>
    <row r="211" spans="1:3" ht="13.5">
      <c r="A211" s="46">
        <v>2</v>
      </c>
      <c r="B211" s="46">
        <v>2391</v>
      </c>
      <c r="C211" s="21" t="s">
        <v>170</v>
      </c>
    </row>
    <row r="212" spans="1:3" ht="13.5">
      <c r="A212" s="46">
        <v>2</v>
      </c>
      <c r="B212" s="46">
        <v>2392</v>
      </c>
      <c r="C212" s="21" t="s">
        <v>171</v>
      </c>
    </row>
    <row r="213" spans="1:3" ht="13.5">
      <c r="A213" s="46">
        <v>2</v>
      </c>
      <c r="B213" s="46">
        <v>2393</v>
      </c>
      <c r="C213" s="21" t="s">
        <v>172</v>
      </c>
    </row>
    <row r="214" spans="1:3" ht="13.5">
      <c r="A214" s="46">
        <v>2</v>
      </c>
      <c r="B214" s="46">
        <v>2394</v>
      </c>
      <c r="C214" s="21" t="s">
        <v>173</v>
      </c>
    </row>
    <row r="215" spans="1:3" ht="13.5">
      <c r="A215" s="47">
        <v>2</v>
      </c>
      <c r="B215" s="47">
        <v>2395</v>
      </c>
      <c r="C215" s="23" t="s">
        <v>174</v>
      </c>
    </row>
    <row r="216" spans="1:3" ht="13.5">
      <c r="A216" s="45">
        <v>2</v>
      </c>
      <c r="B216" s="45">
        <v>2450</v>
      </c>
      <c r="C216" s="20" t="s">
        <v>175</v>
      </c>
    </row>
    <row r="217" spans="1:3" ht="13.5">
      <c r="A217" s="46">
        <v>2</v>
      </c>
      <c r="B217" s="46">
        <v>2451</v>
      </c>
      <c r="C217" s="21" t="s">
        <v>176</v>
      </c>
    </row>
    <row r="218" spans="1:3" ht="13.5">
      <c r="A218" s="46">
        <v>2</v>
      </c>
      <c r="B218" s="46">
        <v>2452</v>
      </c>
      <c r="C218" s="21" t="s">
        <v>177</v>
      </c>
    </row>
    <row r="219" spans="1:3" ht="13.5">
      <c r="A219" s="46">
        <v>2</v>
      </c>
      <c r="B219" s="46">
        <v>2453</v>
      </c>
      <c r="C219" s="21" t="s">
        <v>178</v>
      </c>
    </row>
    <row r="220" spans="1:3" ht="13.5">
      <c r="A220" s="46">
        <v>2</v>
      </c>
      <c r="B220" s="46">
        <v>2454</v>
      </c>
      <c r="C220" s="21" t="s">
        <v>175</v>
      </c>
    </row>
    <row r="221" spans="1:3" ht="13.5">
      <c r="A221" s="46">
        <v>2</v>
      </c>
      <c r="B221" s="46">
        <v>2455</v>
      </c>
      <c r="C221" s="21" t="s">
        <v>179</v>
      </c>
    </row>
    <row r="222" spans="1:3" ht="13.5">
      <c r="A222" s="46">
        <v>2</v>
      </c>
      <c r="B222" s="46">
        <v>2456</v>
      </c>
      <c r="C222" s="21" t="s">
        <v>180</v>
      </c>
    </row>
    <row r="223" spans="1:3" ht="13.5">
      <c r="A223" s="47">
        <v>2</v>
      </c>
      <c r="B223" s="47">
        <v>2457</v>
      </c>
      <c r="C223" s="23" t="s">
        <v>181</v>
      </c>
    </row>
    <row r="224" spans="1:3" ht="13.5">
      <c r="A224" s="45">
        <v>2</v>
      </c>
      <c r="B224" s="45">
        <v>2500</v>
      </c>
      <c r="C224" s="20" t="s">
        <v>22</v>
      </c>
    </row>
    <row r="225" spans="1:3" ht="13.5">
      <c r="A225" s="46">
        <v>2</v>
      </c>
      <c r="B225" s="46">
        <v>2501</v>
      </c>
      <c r="C225" s="21" t="s">
        <v>22</v>
      </c>
    </row>
    <row r="226" spans="1:3" ht="13.5">
      <c r="A226" s="46">
        <v>2</v>
      </c>
      <c r="B226" s="46">
        <v>2502</v>
      </c>
      <c r="C226" s="21" t="s">
        <v>182</v>
      </c>
    </row>
    <row r="227" spans="1:3" ht="13.5">
      <c r="A227" s="47">
        <v>2</v>
      </c>
      <c r="B227" s="47">
        <v>2503</v>
      </c>
      <c r="C227" s="23" t="s">
        <v>183</v>
      </c>
    </row>
    <row r="228" spans="1:3" ht="13.5">
      <c r="A228" s="45">
        <v>2</v>
      </c>
      <c r="B228" s="45">
        <v>2540</v>
      </c>
      <c r="C228" s="20" t="s">
        <v>23</v>
      </c>
    </row>
    <row r="229" spans="1:3" ht="13.5">
      <c r="A229" s="46">
        <v>2</v>
      </c>
      <c r="B229" s="46">
        <v>2541</v>
      </c>
      <c r="C229" s="21" t="s">
        <v>23</v>
      </c>
    </row>
    <row r="230" spans="1:3" ht="13.5">
      <c r="A230" s="46">
        <v>2</v>
      </c>
      <c r="B230" s="46">
        <v>2542</v>
      </c>
      <c r="C230" s="21" t="s">
        <v>184</v>
      </c>
    </row>
    <row r="231" spans="1:3" ht="13.5">
      <c r="A231" s="46">
        <v>2</v>
      </c>
      <c r="B231" s="46">
        <v>2543</v>
      </c>
      <c r="C231" s="21" t="s">
        <v>185</v>
      </c>
    </row>
    <row r="232" spans="1:3" ht="13.5">
      <c r="A232" s="46">
        <v>2</v>
      </c>
      <c r="B232" s="46">
        <v>2544</v>
      </c>
      <c r="C232" s="21" t="s">
        <v>186</v>
      </c>
    </row>
    <row r="233" spans="1:3" ht="13.5">
      <c r="A233" s="47">
        <v>2</v>
      </c>
      <c r="B233" s="47">
        <v>2545</v>
      </c>
      <c r="C233" s="23" t="s">
        <v>187</v>
      </c>
    </row>
    <row r="234" spans="1:3" ht="13.5">
      <c r="A234" s="45">
        <v>2</v>
      </c>
      <c r="B234" s="45">
        <v>2580</v>
      </c>
      <c r="C234" s="20" t="s">
        <v>188</v>
      </c>
    </row>
    <row r="235" spans="1:3" ht="13.5">
      <c r="A235" s="46">
        <v>2</v>
      </c>
      <c r="B235" s="46">
        <v>2581</v>
      </c>
      <c r="C235" s="21" t="s">
        <v>189</v>
      </c>
    </row>
    <row r="236" spans="1:3" ht="13.5">
      <c r="A236" s="47">
        <v>2</v>
      </c>
      <c r="B236" s="47">
        <v>2582</v>
      </c>
      <c r="C236" s="23" t="s">
        <v>190</v>
      </c>
    </row>
    <row r="237" spans="1:3" ht="13.5">
      <c r="A237" s="45">
        <v>2</v>
      </c>
      <c r="B237" s="45">
        <v>2630</v>
      </c>
      <c r="C237" s="20" t="s">
        <v>25</v>
      </c>
    </row>
    <row r="238" spans="1:3" ht="13.5">
      <c r="A238" s="46">
        <v>2</v>
      </c>
      <c r="B238" s="46">
        <v>2631</v>
      </c>
      <c r="C238" s="21" t="s">
        <v>25</v>
      </c>
    </row>
    <row r="239" spans="1:3" ht="13.5">
      <c r="A239" s="46">
        <v>2</v>
      </c>
      <c r="B239" s="46">
        <v>2632</v>
      </c>
      <c r="C239" s="21" t="s">
        <v>191</v>
      </c>
    </row>
    <row r="240" spans="1:3" ht="13.5">
      <c r="A240" s="47">
        <v>2</v>
      </c>
      <c r="B240" s="47">
        <v>2633</v>
      </c>
      <c r="C240" s="23" t="s">
        <v>192</v>
      </c>
    </row>
    <row r="241" spans="1:3" ht="13.5">
      <c r="A241" s="45">
        <v>2</v>
      </c>
      <c r="B241" s="45">
        <v>2670</v>
      </c>
      <c r="C241" s="20" t="s">
        <v>26</v>
      </c>
    </row>
    <row r="242" spans="1:3" ht="13.5">
      <c r="A242" s="46">
        <v>2</v>
      </c>
      <c r="B242" s="46">
        <v>2671</v>
      </c>
      <c r="C242" s="21" t="s">
        <v>26</v>
      </c>
    </row>
    <row r="243" spans="1:3" ht="13.5">
      <c r="A243" s="46">
        <v>2</v>
      </c>
      <c r="B243" s="46">
        <v>2672</v>
      </c>
      <c r="C243" s="21" t="s">
        <v>193</v>
      </c>
    </row>
    <row r="244" spans="1:3" ht="13.5">
      <c r="A244" s="48">
        <v>2</v>
      </c>
      <c r="B244" s="48">
        <v>2673</v>
      </c>
      <c r="C244" s="24" t="s">
        <v>194</v>
      </c>
    </row>
    <row r="245" spans="1:3" ht="13.5">
      <c r="A245" s="45">
        <v>2</v>
      </c>
      <c r="B245" s="45">
        <v>2710</v>
      </c>
      <c r="C245" s="20" t="s">
        <v>24</v>
      </c>
    </row>
    <row r="246" spans="1:3" ht="13.5">
      <c r="A246" s="46">
        <v>2</v>
      </c>
      <c r="B246" s="46">
        <v>2711</v>
      </c>
      <c r="C246" s="21" t="s">
        <v>24</v>
      </c>
    </row>
    <row r="247" spans="1:3" ht="13.5">
      <c r="A247" s="47">
        <v>2</v>
      </c>
      <c r="B247" s="47">
        <v>2712</v>
      </c>
      <c r="C247" s="23" t="s">
        <v>195</v>
      </c>
    </row>
    <row r="248" spans="1:3" ht="13.5">
      <c r="A248" s="45">
        <v>2</v>
      </c>
      <c r="B248" s="45">
        <v>2750</v>
      </c>
      <c r="C248" s="20" t="s">
        <v>39</v>
      </c>
    </row>
    <row r="249" spans="1:3" ht="13.5">
      <c r="A249" s="46">
        <v>2</v>
      </c>
      <c r="B249" s="46">
        <v>2751</v>
      </c>
      <c r="C249" s="21" t="s">
        <v>39</v>
      </c>
    </row>
    <row r="250" spans="1:3" ht="13.5">
      <c r="A250" s="47">
        <v>2</v>
      </c>
      <c r="B250" s="47">
        <v>2752</v>
      </c>
      <c r="C250" s="23" t="s">
        <v>196</v>
      </c>
    </row>
    <row r="251" spans="1:3" ht="13.5">
      <c r="A251" s="45">
        <v>2</v>
      </c>
      <c r="B251" s="45">
        <v>2790</v>
      </c>
      <c r="C251" s="20" t="s">
        <v>41</v>
      </c>
    </row>
    <row r="252" spans="1:3" ht="13.5">
      <c r="A252" s="46">
        <v>2</v>
      </c>
      <c r="B252" s="46">
        <v>2791</v>
      </c>
      <c r="C252" s="21" t="s">
        <v>197</v>
      </c>
    </row>
    <row r="253" spans="1:3" ht="13.5">
      <c r="A253" s="47">
        <v>2</v>
      </c>
      <c r="B253" s="47">
        <v>2792</v>
      </c>
      <c r="C253" s="23" t="s">
        <v>198</v>
      </c>
    </row>
    <row r="254" spans="1:3" ht="13.5">
      <c r="A254" s="45">
        <v>2</v>
      </c>
      <c r="B254" s="45">
        <v>2830</v>
      </c>
      <c r="C254" s="20" t="s">
        <v>44</v>
      </c>
    </row>
    <row r="255" spans="1:3" ht="13.5">
      <c r="A255" s="46">
        <v>2</v>
      </c>
      <c r="B255" s="46">
        <v>2831</v>
      </c>
      <c r="C255" s="21" t="s">
        <v>199</v>
      </c>
    </row>
    <row r="256" spans="1:3" ht="13.5">
      <c r="A256" s="46">
        <v>2</v>
      </c>
      <c r="B256" s="46">
        <v>2832</v>
      </c>
      <c r="C256" s="21" t="s">
        <v>200</v>
      </c>
    </row>
    <row r="257" spans="1:3" ht="13.5">
      <c r="A257" s="46">
        <v>2</v>
      </c>
      <c r="B257" s="46">
        <v>2833</v>
      </c>
      <c r="C257" s="21" t="s">
        <v>201</v>
      </c>
    </row>
    <row r="258" spans="1:3" ht="13.5">
      <c r="A258" s="46">
        <v>2</v>
      </c>
      <c r="B258" s="46">
        <v>2834</v>
      </c>
      <c r="C258" s="21" t="s">
        <v>202</v>
      </c>
    </row>
    <row r="259" spans="1:3" ht="13.5">
      <c r="A259" s="46">
        <v>2</v>
      </c>
      <c r="B259" s="46">
        <v>2835</v>
      </c>
      <c r="C259" s="21" t="s">
        <v>203</v>
      </c>
    </row>
    <row r="260" spans="1:3" ht="13.5">
      <c r="A260" s="47">
        <v>2</v>
      </c>
      <c r="B260" s="47">
        <v>2836</v>
      </c>
      <c r="C260" s="23" t="s">
        <v>204</v>
      </c>
    </row>
    <row r="261" spans="1:3" ht="13.5">
      <c r="A261" s="45">
        <v>2</v>
      </c>
      <c r="B261" s="45">
        <v>2880</v>
      </c>
      <c r="C261" s="20" t="s">
        <v>40</v>
      </c>
    </row>
    <row r="262" spans="1:3" ht="13.5">
      <c r="A262" s="46">
        <v>2</v>
      </c>
      <c r="B262" s="46">
        <v>2881</v>
      </c>
      <c r="C262" s="21" t="s">
        <v>205</v>
      </c>
    </row>
    <row r="263" spans="1:3" ht="13.5">
      <c r="A263" s="47">
        <v>2</v>
      </c>
      <c r="B263" s="47">
        <v>2882</v>
      </c>
      <c r="C263" s="23" t="s">
        <v>206</v>
      </c>
    </row>
    <row r="264" spans="1:3" ht="13.5">
      <c r="A264" s="45">
        <v>2</v>
      </c>
      <c r="B264" s="45">
        <v>2920</v>
      </c>
      <c r="C264" s="20" t="s">
        <v>45</v>
      </c>
    </row>
    <row r="265" spans="1:3" ht="13.5">
      <c r="A265" s="46">
        <v>2</v>
      </c>
      <c r="B265" s="46">
        <v>2921</v>
      </c>
      <c r="C265" s="21" t="s">
        <v>45</v>
      </c>
    </row>
    <row r="266" spans="1:3" ht="13.5">
      <c r="A266" s="46">
        <v>2</v>
      </c>
      <c r="B266" s="46">
        <v>2922</v>
      </c>
      <c r="C266" s="21" t="s">
        <v>207</v>
      </c>
    </row>
    <row r="267" spans="1:3" ht="13.5">
      <c r="A267" s="46">
        <v>2</v>
      </c>
      <c r="B267" s="46">
        <v>2923</v>
      </c>
      <c r="C267" s="21" t="s">
        <v>208</v>
      </c>
    </row>
    <row r="268" spans="1:3" ht="13.5">
      <c r="A268" s="47">
        <v>2</v>
      </c>
      <c r="B268" s="47">
        <v>2924</v>
      </c>
      <c r="C268" s="23" t="s">
        <v>209</v>
      </c>
    </row>
    <row r="269" spans="1:3" ht="13.5">
      <c r="A269" s="45">
        <v>3</v>
      </c>
      <c r="B269" s="45">
        <v>3060</v>
      </c>
      <c r="C269" s="20" t="s">
        <v>42</v>
      </c>
    </row>
    <row r="270" spans="1:3" ht="13.5">
      <c r="A270" s="46">
        <v>3</v>
      </c>
      <c r="B270" s="46">
        <v>3061</v>
      </c>
      <c r="C270" s="21" t="s">
        <v>42</v>
      </c>
    </row>
    <row r="271" spans="1:3" ht="13.5">
      <c r="A271" s="46">
        <v>3</v>
      </c>
      <c r="B271" s="46">
        <v>3062</v>
      </c>
      <c r="C271" s="21" t="s">
        <v>210</v>
      </c>
    </row>
    <row r="272" spans="1:3" ht="13.5">
      <c r="A272" s="47">
        <v>3</v>
      </c>
      <c r="B272" s="47">
        <v>3063</v>
      </c>
      <c r="C272" s="23" t="s">
        <v>211</v>
      </c>
    </row>
    <row r="273" spans="1:3" ht="13.5">
      <c r="A273" s="45">
        <v>3</v>
      </c>
      <c r="B273" s="45">
        <v>3100</v>
      </c>
      <c r="C273" s="20" t="s">
        <v>43</v>
      </c>
    </row>
    <row r="274" spans="1:3" ht="13.5">
      <c r="A274" s="46">
        <v>3</v>
      </c>
      <c r="B274" s="46">
        <v>3101</v>
      </c>
      <c r="C274" s="21" t="s">
        <v>43</v>
      </c>
    </row>
    <row r="275" spans="1:3" ht="13.5">
      <c r="A275" s="48">
        <v>3</v>
      </c>
      <c r="B275" s="48">
        <v>3102</v>
      </c>
      <c r="C275" s="24" t="s">
        <v>212</v>
      </c>
    </row>
    <row r="276" spans="1:3" ht="13.5">
      <c r="A276" s="45">
        <v>3</v>
      </c>
      <c r="B276" s="45">
        <v>3140</v>
      </c>
      <c r="C276" s="28" t="s">
        <v>213</v>
      </c>
    </row>
    <row r="277" spans="1:3" ht="13.5">
      <c r="A277" s="46">
        <v>3</v>
      </c>
      <c r="B277" s="46">
        <v>3141</v>
      </c>
      <c r="C277" s="21" t="s">
        <v>214</v>
      </c>
    </row>
    <row r="278" spans="1:3" ht="13.5">
      <c r="A278" s="46">
        <v>3</v>
      </c>
      <c r="B278" s="46">
        <v>3142</v>
      </c>
      <c r="C278" s="21" t="s">
        <v>213</v>
      </c>
    </row>
    <row r="279" spans="1:3" ht="13.5">
      <c r="A279" s="46">
        <v>3</v>
      </c>
      <c r="B279" s="46">
        <v>3143</v>
      </c>
      <c r="C279" s="21" t="s">
        <v>215</v>
      </c>
    </row>
    <row r="280" spans="1:3" ht="13.5">
      <c r="A280" s="46">
        <v>3</v>
      </c>
      <c r="B280" s="46">
        <v>3144</v>
      </c>
      <c r="C280" s="21" t="s">
        <v>216</v>
      </c>
    </row>
    <row r="281" spans="1:3" ht="13.5">
      <c r="A281" s="46">
        <v>3</v>
      </c>
      <c r="B281" s="46">
        <v>3145</v>
      </c>
      <c r="C281" s="21" t="s">
        <v>217</v>
      </c>
    </row>
    <row r="282" spans="1:3" ht="13.5">
      <c r="A282" s="46">
        <v>3</v>
      </c>
      <c r="B282" s="46">
        <v>3146</v>
      </c>
      <c r="C282" s="21" t="s">
        <v>218</v>
      </c>
    </row>
    <row r="283" spans="1:3" ht="13.5">
      <c r="A283" s="47">
        <v>3</v>
      </c>
      <c r="B283" s="47">
        <v>3147</v>
      </c>
      <c r="C283" s="23" t="s">
        <v>219</v>
      </c>
    </row>
    <row r="284" spans="1:3" ht="13.5">
      <c r="A284" s="45">
        <v>3</v>
      </c>
      <c r="B284" s="45">
        <v>3190</v>
      </c>
      <c r="C284" s="28" t="s">
        <v>46</v>
      </c>
    </row>
    <row r="285" spans="1:3" ht="13.5">
      <c r="A285" s="46">
        <v>3</v>
      </c>
      <c r="B285" s="46">
        <v>3191</v>
      </c>
      <c r="C285" s="21" t="s">
        <v>220</v>
      </c>
    </row>
    <row r="286" spans="1:3" ht="13.5">
      <c r="A286" s="46">
        <v>3</v>
      </c>
      <c r="B286" s="46">
        <v>3192</v>
      </c>
      <c r="C286" s="21" t="s">
        <v>221</v>
      </c>
    </row>
    <row r="287" spans="1:3" ht="13.5">
      <c r="A287" s="46">
        <v>3</v>
      </c>
      <c r="B287" s="46">
        <v>3193</v>
      </c>
      <c r="C287" s="21" t="s">
        <v>222</v>
      </c>
    </row>
    <row r="288" spans="1:3" ht="13.5">
      <c r="A288" s="46">
        <v>3</v>
      </c>
      <c r="B288" s="46">
        <v>3194</v>
      </c>
      <c r="C288" s="21" t="s">
        <v>223</v>
      </c>
    </row>
    <row r="289" spans="1:3" ht="13.5">
      <c r="A289" s="46">
        <v>3</v>
      </c>
      <c r="B289" s="46">
        <v>3195</v>
      </c>
      <c r="C289" s="21" t="s">
        <v>46</v>
      </c>
    </row>
    <row r="290" spans="1:3" ht="13.5">
      <c r="A290" s="47">
        <v>3</v>
      </c>
      <c r="B290" s="47">
        <v>3196</v>
      </c>
      <c r="C290" s="23" t="s">
        <v>224</v>
      </c>
    </row>
    <row r="291" spans="1:3" ht="13.5">
      <c r="A291" s="45">
        <v>3</v>
      </c>
      <c r="B291" s="45">
        <v>3240</v>
      </c>
      <c r="C291" s="20" t="s">
        <v>47</v>
      </c>
    </row>
    <row r="292" spans="1:3" ht="13.5">
      <c r="A292" s="46">
        <v>3</v>
      </c>
      <c r="B292" s="46">
        <v>3241</v>
      </c>
      <c r="C292" s="21" t="s">
        <v>47</v>
      </c>
    </row>
    <row r="293" spans="1:3" ht="13.5">
      <c r="A293" s="47">
        <v>3</v>
      </c>
      <c r="B293" s="47">
        <v>3242</v>
      </c>
      <c r="C293" s="23" t="s">
        <v>225</v>
      </c>
    </row>
    <row r="294" spans="1:3" ht="13.5">
      <c r="A294" s="45">
        <v>3</v>
      </c>
      <c r="B294" s="45">
        <v>3280</v>
      </c>
      <c r="C294" s="20" t="s">
        <v>48</v>
      </c>
    </row>
    <row r="295" spans="1:3" ht="13.5">
      <c r="A295" s="46">
        <v>3</v>
      </c>
      <c r="B295" s="46">
        <v>3281</v>
      </c>
      <c r="C295" s="21" t="s">
        <v>226</v>
      </c>
    </row>
    <row r="296" spans="1:3" ht="13.5">
      <c r="A296" s="46">
        <v>3</v>
      </c>
      <c r="B296" s="46">
        <v>3282</v>
      </c>
      <c r="C296" s="21" t="s">
        <v>227</v>
      </c>
    </row>
    <row r="297" spans="1:3" ht="13.5">
      <c r="A297" s="47">
        <v>3</v>
      </c>
      <c r="B297" s="47">
        <v>3283</v>
      </c>
      <c r="C297" s="23" t="s">
        <v>228</v>
      </c>
    </row>
    <row r="298" spans="1:3" ht="13.5">
      <c r="A298" s="45">
        <v>3</v>
      </c>
      <c r="B298" s="45">
        <v>3320</v>
      </c>
      <c r="C298" s="20" t="s">
        <v>229</v>
      </c>
    </row>
    <row r="299" spans="1:3" ht="13.5">
      <c r="A299" s="46">
        <v>3</v>
      </c>
      <c r="B299" s="46">
        <v>3321</v>
      </c>
      <c r="C299" s="21" t="s">
        <v>229</v>
      </c>
    </row>
    <row r="300" spans="1:3" ht="13.5">
      <c r="A300" s="46">
        <v>3</v>
      </c>
      <c r="B300" s="46">
        <v>3322</v>
      </c>
      <c r="C300" s="21" t="s">
        <v>230</v>
      </c>
    </row>
    <row r="301" spans="1:3" ht="13.5">
      <c r="A301" s="47">
        <v>3</v>
      </c>
      <c r="B301" s="47">
        <v>3323</v>
      </c>
      <c r="C301" s="23" t="s">
        <v>231</v>
      </c>
    </row>
    <row r="302" spans="1:3" ht="13.5">
      <c r="A302" s="45">
        <v>3</v>
      </c>
      <c r="B302" s="45">
        <v>3360</v>
      </c>
      <c r="C302" s="20" t="s">
        <v>49</v>
      </c>
    </row>
    <row r="303" spans="1:3" ht="13.5">
      <c r="A303" s="46">
        <v>3</v>
      </c>
      <c r="B303" s="46">
        <v>3361</v>
      </c>
      <c r="C303" s="21" t="s">
        <v>49</v>
      </c>
    </row>
    <row r="304" spans="1:3" ht="13.5">
      <c r="A304" s="46">
        <v>3</v>
      </c>
      <c r="B304" s="46">
        <v>3362</v>
      </c>
      <c r="C304" s="21" t="s">
        <v>232</v>
      </c>
    </row>
    <row r="305" spans="1:3" ht="13.5">
      <c r="A305" s="46">
        <v>3</v>
      </c>
      <c r="B305" s="46">
        <v>3363</v>
      </c>
      <c r="C305" s="21" t="s">
        <v>233</v>
      </c>
    </row>
    <row r="306" spans="1:3" ht="13.5">
      <c r="A306" s="47">
        <v>3</v>
      </c>
      <c r="B306" s="47">
        <v>3364</v>
      </c>
      <c r="C306" s="23" t="s">
        <v>234</v>
      </c>
    </row>
    <row r="307" spans="1:3" ht="13.5">
      <c r="A307" s="45">
        <v>3</v>
      </c>
      <c r="B307" s="45">
        <v>3400</v>
      </c>
      <c r="C307" s="20" t="s">
        <v>50</v>
      </c>
    </row>
    <row r="308" spans="1:3" ht="13.5">
      <c r="A308" s="46">
        <v>3</v>
      </c>
      <c r="B308" s="46">
        <v>3401</v>
      </c>
      <c r="C308" s="21" t="s">
        <v>235</v>
      </c>
    </row>
    <row r="309" spans="1:3" ht="13.5">
      <c r="A309" s="46">
        <v>3</v>
      </c>
      <c r="B309" s="46">
        <v>3402</v>
      </c>
      <c r="C309" s="21" t="s">
        <v>236</v>
      </c>
    </row>
    <row r="310" spans="1:3" ht="13.5">
      <c r="A310" s="46">
        <v>3</v>
      </c>
      <c r="B310" s="46">
        <v>3403</v>
      </c>
      <c r="C310" s="21" t="s">
        <v>237</v>
      </c>
    </row>
    <row r="311" spans="1:3" ht="13.5">
      <c r="A311" s="46">
        <v>3</v>
      </c>
      <c r="B311" s="46">
        <v>3404</v>
      </c>
      <c r="C311" s="21" t="s">
        <v>238</v>
      </c>
    </row>
    <row r="312" spans="1:3" ht="13.5">
      <c r="A312" s="46">
        <v>3</v>
      </c>
      <c r="B312" s="46">
        <v>3405</v>
      </c>
      <c r="C312" s="21" t="s">
        <v>239</v>
      </c>
    </row>
    <row r="313" spans="1:3" ht="13.5">
      <c r="A313" s="46">
        <v>3</v>
      </c>
      <c r="B313" s="46">
        <v>3406</v>
      </c>
      <c r="C313" s="21" t="s">
        <v>240</v>
      </c>
    </row>
    <row r="314" spans="1:3" ht="13.5">
      <c r="A314" s="46">
        <v>3</v>
      </c>
      <c r="B314" s="46">
        <v>3407</v>
      </c>
      <c r="C314" s="21" t="s">
        <v>241</v>
      </c>
    </row>
    <row r="315" spans="1:3" ht="13.5">
      <c r="A315" s="46">
        <v>3</v>
      </c>
      <c r="B315" s="46">
        <v>3408</v>
      </c>
      <c r="C315" s="21" t="s">
        <v>242</v>
      </c>
    </row>
    <row r="316" spans="1:3" ht="13.5">
      <c r="A316" s="46">
        <v>3</v>
      </c>
      <c r="B316" s="46">
        <v>3409</v>
      </c>
      <c r="C316" s="21" t="s">
        <v>243</v>
      </c>
    </row>
    <row r="317" spans="1:3" ht="13.5">
      <c r="A317" s="48">
        <v>3</v>
      </c>
      <c r="B317" s="48">
        <v>3410</v>
      </c>
      <c r="C317" s="24" t="s">
        <v>244</v>
      </c>
    </row>
    <row r="318" spans="1:3" ht="13.5">
      <c r="A318" s="45">
        <v>3</v>
      </c>
      <c r="B318" s="45">
        <v>3470</v>
      </c>
      <c r="C318" s="20" t="s">
        <v>51</v>
      </c>
    </row>
    <row r="319" spans="1:3" ht="13.5">
      <c r="A319" s="46">
        <v>3</v>
      </c>
      <c r="B319" s="46">
        <v>3471</v>
      </c>
      <c r="C319" s="21" t="s">
        <v>51</v>
      </c>
    </row>
    <row r="320" spans="1:3" ht="13.5">
      <c r="A320" s="48">
        <v>3</v>
      </c>
      <c r="B320" s="48">
        <v>3472</v>
      </c>
      <c r="C320" s="24" t="s">
        <v>245</v>
      </c>
    </row>
    <row r="321" spans="1:3" ht="13.5">
      <c r="A321" s="45">
        <v>3</v>
      </c>
      <c r="B321" s="45">
        <v>3510</v>
      </c>
      <c r="C321" s="20" t="s">
        <v>4</v>
      </c>
    </row>
    <row r="322" spans="1:3" ht="13.5">
      <c r="A322" s="46">
        <v>3</v>
      </c>
      <c r="B322" s="46">
        <v>3511</v>
      </c>
      <c r="C322" s="21" t="s">
        <v>4</v>
      </c>
    </row>
    <row r="323" spans="1:3" ht="13.5">
      <c r="A323" s="46">
        <v>3</v>
      </c>
      <c r="B323" s="46">
        <v>3512</v>
      </c>
      <c r="C323" s="21" t="s">
        <v>246</v>
      </c>
    </row>
    <row r="324" spans="1:3" ht="13.5">
      <c r="A324" s="46">
        <v>3</v>
      </c>
      <c r="B324" s="46">
        <v>3513</v>
      </c>
      <c r="C324" s="21" t="s">
        <v>247</v>
      </c>
    </row>
    <row r="325" spans="1:3" ht="13.5">
      <c r="A325" s="45">
        <v>3</v>
      </c>
      <c r="B325" s="45">
        <v>3550</v>
      </c>
      <c r="C325" s="20" t="s">
        <v>52</v>
      </c>
    </row>
    <row r="326" spans="1:3" ht="13.5">
      <c r="A326" s="46">
        <v>3</v>
      </c>
      <c r="B326" s="46">
        <v>3551</v>
      </c>
      <c r="C326" s="21" t="s">
        <v>52</v>
      </c>
    </row>
    <row r="327" spans="1:3" ht="13.5">
      <c r="A327" s="46">
        <v>3</v>
      </c>
      <c r="B327" s="46">
        <v>3552</v>
      </c>
      <c r="C327" s="21" t="s">
        <v>248</v>
      </c>
    </row>
    <row r="328" spans="1:3" ht="13.5">
      <c r="A328" s="48">
        <v>3</v>
      </c>
      <c r="B328" s="48">
        <v>3553</v>
      </c>
      <c r="C328" s="24" t="s">
        <v>249</v>
      </c>
    </row>
    <row r="329" spans="1:3" ht="13.5">
      <c r="A329" s="45">
        <v>3</v>
      </c>
      <c r="B329" s="45">
        <v>3590</v>
      </c>
      <c r="C329" s="28" t="s">
        <v>250</v>
      </c>
    </row>
    <row r="330" spans="1:3" ht="13.5">
      <c r="A330" s="46">
        <v>3</v>
      </c>
      <c r="B330" s="46">
        <v>3591</v>
      </c>
      <c r="C330" s="21" t="s">
        <v>250</v>
      </c>
    </row>
    <row r="331" spans="1:3" ht="13.5">
      <c r="A331" s="47">
        <v>3</v>
      </c>
      <c r="B331" s="47">
        <v>3592</v>
      </c>
      <c r="C331" s="23" t="s">
        <v>251</v>
      </c>
    </row>
    <row r="332" spans="1:3" ht="13.5">
      <c r="A332" s="45">
        <v>3</v>
      </c>
      <c r="B332" s="45">
        <v>3630</v>
      </c>
      <c r="C332" s="28" t="s">
        <v>53</v>
      </c>
    </row>
    <row r="333" spans="1:3" ht="13.5">
      <c r="A333" s="46">
        <v>3</v>
      </c>
      <c r="B333" s="46">
        <v>3631</v>
      </c>
      <c r="C333" s="21" t="s">
        <v>252</v>
      </c>
    </row>
    <row r="334" spans="1:3" ht="13.5">
      <c r="A334" s="46">
        <v>3</v>
      </c>
      <c r="B334" s="46">
        <v>3632</v>
      </c>
      <c r="C334" s="21" t="s">
        <v>253</v>
      </c>
    </row>
    <row r="335" spans="1:3" ht="13.5">
      <c r="A335" s="46">
        <v>3</v>
      </c>
      <c r="B335" s="46">
        <v>3633</v>
      </c>
      <c r="C335" s="21" t="s">
        <v>254</v>
      </c>
    </row>
    <row r="336" spans="1:3" ht="13.5">
      <c r="A336" s="46">
        <v>3</v>
      </c>
      <c r="B336" s="46">
        <v>3634</v>
      </c>
      <c r="C336" s="21" t="s">
        <v>255</v>
      </c>
    </row>
    <row r="337" spans="1:3" ht="13.5">
      <c r="A337" s="46">
        <v>3</v>
      </c>
      <c r="B337" s="46">
        <v>3635</v>
      </c>
      <c r="C337" s="21" t="s">
        <v>256</v>
      </c>
    </row>
    <row r="338" spans="1:3" ht="13.5">
      <c r="A338" s="46">
        <v>3</v>
      </c>
      <c r="B338" s="46">
        <v>3636</v>
      </c>
      <c r="C338" s="21" t="s">
        <v>257</v>
      </c>
    </row>
    <row r="339" spans="1:3" ht="13.5">
      <c r="A339" s="46">
        <v>3</v>
      </c>
      <c r="B339" s="46">
        <v>3637</v>
      </c>
      <c r="C339" s="21" t="s">
        <v>258</v>
      </c>
    </row>
    <row r="340" spans="1:3" ht="13.5">
      <c r="A340" s="47">
        <v>3</v>
      </c>
      <c r="B340" s="47">
        <v>3638</v>
      </c>
      <c r="C340" s="23" t="s">
        <v>259</v>
      </c>
    </row>
    <row r="341" spans="1:3" ht="13.5">
      <c r="A341" s="45">
        <v>4</v>
      </c>
      <c r="B341" s="45">
        <v>4000</v>
      </c>
      <c r="C341" s="20" t="s">
        <v>54</v>
      </c>
    </row>
    <row r="342" spans="1:3" ht="13.5">
      <c r="A342" s="46">
        <v>4</v>
      </c>
      <c r="B342" s="46">
        <v>4001</v>
      </c>
      <c r="C342" s="21" t="s">
        <v>260</v>
      </c>
    </row>
    <row r="343" spans="1:3" ht="13.5">
      <c r="A343" s="46">
        <v>4</v>
      </c>
      <c r="B343" s="46">
        <v>4002</v>
      </c>
      <c r="C343" s="21" t="s">
        <v>261</v>
      </c>
    </row>
    <row r="344" spans="1:3" ht="13.5">
      <c r="A344" s="46">
        <v>4</v>
      </c>
      <c r="B344" s="46">
        <v>4003</v>
      </c>
      <c r="C344" s="21" t="s">
        <v>262</v>
      </c>
    </row>
    <row r="345" spans="1:3" ht="13.5">
      <c r="A345" s="46">
        <v>4</v>
      </c>
      <c r="B345" s="46">
        <v>4004</v>
      </c>
      <c r="C345" s="21" t="s">
        <v>263</v>
      </c>
    </row>
    <row r="346" spans="1:3" ht="13.5">
      <c r="A346" s="46">
        <v>4</v>
      </c>
      <c r="B346" s="46">
        <v>4005</v>
      </c>
      <c r="C346" s="21" t="s">
        <v>264</v>
      </c>
    </row>
    <row r="347" spans="1:3" ht="13.5">
      <c r="A347" s="46">
        <v>4</v>
      </c>
      <c r="B347" s="46">
        <v>4006</v>
      </c>
      <c r="C347" s="21" t="s">
        <v>265</v>
      </c>
    </row>
    <row r="348" spans="1:3" ht="13.5">
      <c r="A348" s="46">
        <v>4</v>
      </c>
      <c r="B348" s="46">
        <v>4007</v>
      </c>
      <c r="C348" s="21" t="s">
        <v>266</v>
      </c>
    </row>
    <row r="349" spans="1:3" ht="13.5">
      <c r="A349" s="46">
        <v>4</v>
      </c>
      <c r="B349" s="46">
        <v>4008</v>
      </c>
      <c r="C349" s="21" t="s">
        <v>267</v>
      </c>
    </row>
    <row r="350" spans="1:3" ht="13.5">
      <c r="A350" s="46">
        <v>4</v>
      </c>
      <c r="B350" s="46">
        <v>4009</v>
      </c>
      <c r="C350" s="21" t="s">
        <v>268</v>
      </c>
    </row>
    <row r="351" spans="1:3" ht="13.5">
      <c r="A351" s="46">
        <v>4</v>
      </c>
      <c r="B351" s="46">
        <v>4010</v>
      </c>
      <c r="C351" s="21" t="s">
        <v>269</v>
      </c>
    </row>
    <row r="352" spans="1:3" ht="13.5">
      <c r="A352" s="46">
        <v>4</v>
      </c>
      <c r="B352" s="46">
        <v>4011</v>
      </c>
      <c r="C352" s="21" t="s">
        <v>270</v>
      </c>
    </row>
    <row r="353" spans="1:3" ht="13.5">
      <c r="A353" s="46">
        <v>4</v>
      </c>
      <c r="B353" s="46">
        <v>4012</v>
      </c>
      <c r="C353" s="21" t="s">
        <v>271</v>
      </c>
    </row>
    <row r="354" spans="1:3" ht="13.5">
      <c r="A354" s="46">
        <v>4</v>
      </c>
      <c r="B354" s="46">
        <v>4013</v>
      </c>
      <c r="C354" s="21" t="s">
        <v>272</v>
      </c>
    </row>
    <row r="355" spans="1:3" ht="13.5">
      <c r="A355" s="46">
        <v>4</v>
      </c>
      <c r="B355" s="46">
        <v>4014</v>
      </c>
      <c r="C355" s="21" t="s">
        <v>273</v>
      </c>
    </row>
    <row r="356" spans="1:3" ht="13.5">
      <c r="A356" s="46">
        <v>4</v>
      </c>
      <c r="B356" s="46">
        <v>4015</v>
      </c>
      <c r="C356" s="21" t="s">
        <v>274</v>
      </c>
    </row>
    <row r="357" spans="1:3" ht="13.5">
      <c r="A357" s="46">
        <v>4</v>
      </c>
      <c r="B357" s="46">
        <v>4016</v>
      </c>
      <c r="C357" s="21" t="s">
        <v>275</v>
      </c>
    </row>
    <row r="358" spans="1:3" ht="13.5">
      <c r="A358" s="46">
        <v>4</v>
      </c>
      <c r="B358" s="46">
        <v>4017</v>
      </c>
      <c r="C358" s="21" t="s">
        <v>276</v>
      </c>
    </row>
    <row r="359" spans="1:3" ht="13.5">
      <c r="A359" s="46">
        <v>4</v>
      </c>
      <c r="B359" s="46">
        <v>4018</v>
      </c>
      <c r="C359" s="21" t="s">
        <v>277</v>
      </c>
    </row>
    <row r="360" spans="1:3" ht="13.5">
      <c r="A360" s="46">
        <v>4</v>
      </c>
      <c r="B360" s="46">
        <v>4019</v>
      </c>
      <c r="C360" s="21" t="s">
        <v>278</v>
      </c>
    </row>
    <row r="361" spans="1:3" ht="13.5">
      <c r="A361" s="46">
        <v>4</v>
      </c>
      <c r="B361" s="46">
        <v>4020</v>
      </c>
      <c r="C361" s="21" t="s">
        <v>279</v>
      </c>
    </row>
    <row r="362" spans="1:3" ht="13.5">
      <c r="A362" s="46">
        <v>4</v>
      </c>
      <c r="B362" s="46">
        <v>4021</v>
      </c>
      <c r="C362" s="21" t="s">
        <v>280</v>
      </c>
    </row>
    <row r="363" spans="1:3" ht="13.5">
      <c r="A363" s="46">
        <v>4</v>
      </c>
      <c r="B363" s="46">
        <v>4022</v>
      </c>
      <c r="C363" s="21" t="s">
        <v>281</v>
      </c>
    </row>
    <row r="364" spans="1:3" ht="13.5">
      <c r="A364" s="46">
        <v>4</v>
      </c>
      <c r="B364" s="46">
        <v>4023</v>
      </c>
      <c r="C364" s="21" t="s">
        <v>282</v>
      </c>
    </row>
    <row r="365" spans="1:3" ht="13.5">
      <c r="A365" s="46">
        <v>4</v>
      </c>
      <c r="B365" s="46">
        <v>4024</v>
      </c>
      <c r="C365" s="21" t="s">
        <v>283</v>
      </c>
    </row>
    <row r="366" spans="1:3" ht="13.5">
      <c r="A366" s="46">
        <v>4</v>
      </c>
      <c r="B366" s="46">
        <v>4025</v>
      </c>
      <c r="C366" s="21" t="s">
        <v>284</v>
      </c>
    </row>
    <row r="367" spans="1:3" ht="13.5">
      <c r="A367" s="46">
        <v>4</v>
      </c>
      <c r="B367" s="46">
        <v>4026</v>
      </c>
      <c r="C367" s="21" t="s">
        <v>285</v>
      </c>
    </row>
    <row r="368" spans="1:3" ht="13.5">
      <c r="A368" s="46">
        <v>4</v>
      </c>
      <c r="B368" s="46">
        <v>4027</v>
      </c>
      <c r="C368" s="21" t="s">
        <v>286</v>
      </c>
    </row>
    <row r="369" spans="1:3" ht="13.5">
      <c r="A369" s="46">
        <v>4</v>
      </c>
      <c r="B369" s="46">
        <v>4028</v>
      </c>
      <c r="C369" s="21" t="s">
        <v>287</v>
      </c>
    </row>
    <row r="370" spans="1:3" ht="13.5">
      <c r="A370" s="46">
        <v>4</v>
      </c>
      <c r="B370" s="46">
        <v>4029</v>
      </c>
      <c r="C370" s="21" t="s">
        <v>288</v>
      </c>
    </row>
    <row r="371" spans="1:3" ht="13.5">
      <c r="A371" s="46">
        <v>4</v>
      </c>
      <c r="B371" s="46">
        <v>4030</v>
      </c>
      <c r="C371" s="21" t="s">
        <v>289</v>
      </c>
    </row>
    <row r="372" spans="1:3" ht="13.5">
      <c r="A372" s="46">
        <v>4</v>
      </c>
      <c r="B372" s="46">
        <v>4031</v>
      </c>
      <c r="C372" s="21" t="s">
        <v>290</v>
      </c>
    </row>
    <row r="373" spans="1:3" ht="13.5">
      <c r="A373" s="46">
        <v>4</v>
      </c>
      <c r="B373" s="46">
        <v>4032</v>
      </c>
      <c r="C373" s="21" t="s">
        <v>291</v>
      </c>
    </row>
    <row r="374" spans="1:3" ht="13.5">
      <c r="A374" s="46">
        <v>4</v>
      </c>
      <c r="B374" s="46">
        <v>4033</v>
      </c>
      <c r="C374" s="21" t="s">
        <v>292</v>
      </c>
    </row>
    <row r="375" spans="1:3" ht="13.5">
      <c r="A375" s="46">
        <v>4</v>
      </c>
      <c r="B375" s="46">
        <v>4034</v>
      </c>
      <c r="C375" s="21" t="s">
        <v>293</v>
      </c>
    </row>
    <row r="376" spans="1:3" ht="13.5">
      <c r="A376" s="46">
        <v>4</v>
      </c>
      <c r="B376" s="46">
        <v>4035</v>
      </c>
      <c r="C376" s="21" t="s">
        <v>294</v>
      </c>
    </row>
    <row r="377" spans="1:3" ht="13.5">
      <c r="A377" s="46">
        <v>4</v>
      </c>
      <c r="B377" s="46">
        <v>4036</v>
      </c>
      <c r="C377" s="21" t="s">
        <v>295</v>
      </c>
    </row>
    <row r="378" spans="1:3" ht="13.5">
      <c r="A378" s="46">
        <v>4</v>
      </c>
      <c r="B378" s="46">
        <v>4037</v>
      </c>
      <c r="C378" s="21" t="s">
        <v>296</v>
      </c>
    </row>
    <row r="379" spans="1:3" ht="13.5">
      <c r="A379" s="46">
        <v>4</v>
      </c>
      <c r="B379" s="46">
        <v>4038</v>
      </c>
      <c r="C379" s="21" t="s">
        <v>297</v>
      </c>
    </row>
    <row r="380" spans="1:3" ht="13.5">
      <c r="A380" s="46">
        <v>4</v>
      </c>
      <c r="B380" s="46">
        <v>4039</v>
      </c>
      <c r="C380" s="21" t="s">
        <v>298</v>
      </c>
    </row>
    <row r="381" spans="1:3" ht="13.5">
      <c r="A381" s="46">
        <v>4</v>
      </c>
      <c r="B381" s="46">
        <v>4040</v>
      </c>
      <c r="C381" s="21" t="s">
        <v>299</v>
      </c>
    </row>
    <row r="382" spans="1:3" ht="13.5">
      <c r="A382" s="46">
        <v>4</v>
      </c>
      <c r="B382" s="46">
        <v>4041</v>
      </c>
      <c r="C382" s="21" t="s">
        <v>300</v>
      </c>
    </row>
    <row r="383" spans="1:3" ht="13.5">
      <c r="A383" s="46">
        <v>4</v>
      </c>
      <c r="B383" s="46">
        <v>4042</v>
      </c>
      <c r="C383" s="21" t="s">
        <v>301</v>
      </c>
    </row>
    <row r="384" spans="1:3" ht="13.5">
      <c r="A384" s="46">
        <v>4</v>
      </c>
      <c r="B384" s="46">
        <v>4043</v>
      </c>
      <c r="C384" s="21" t="s">
        <v>302</v>
      </c>
    </row>
    <row r="385" spans="1:3" ht="13.5">
      <c r="A385" s="46">
        <v>4</v>
      </c>
      <c r="B385" s="46">
        <v>4044</v>
      </c>
      <c r="C385" s="21" t="s">
        <v>303</v>
      </c>
    </row>
    <row r="386" spans="1:3" ht="13.5">
      <c r="A386" s="46">
        <v>4</v>
      </c>
      <c r="B386" s="46">
        <v>4045</v>
      </c>
      <c r="C386" s="21" t="s">
        <v>304</v>
      </c>
    </row>
    <row r="387" spans="1:3" ht="13.5">
      <c r="A387" s="46">
        <v>4</v>
      </c>
      <c r="B387" s="46">
        <v>4046</v>
      </c>
      <c r="C387" s="21" t="s">
        <v>305</v>
      </c>
    </row>
    <row r="388" spans="1:3" ht="13.5">
      <c r="A388" s="46">
        <v>4</v>
      </c>
      <c r="B388" s="46">
        <v>4047</v>
      </c>
      <c r="C388" s="21" t="s">
        <v>306</v>
      </c>
    </row>
    <row r="389" spans="1:3" ht="13.5">
      <c r="A389" s="46">
        <v>4</v>
      </c>
      <c r="B389" s="46">
        <v>4048</v>
      </c>
      <c r="C389" s="21" t="s">
        <v>307</v>
      </c>
    </row>
    <row r="390" spans="1:3" ht="13.5">
      <c r="A390" s="46">
        <v>4</v>
      </c>
      <c r="B390" s="46">
        <v>4049</v>
      </c>
      <c r="C390" s="21" t="s">
        <v>308</v>
      </c>
    </row>
    <row r="391" spans="1:3" ht="13.5">
      <c r="A391" s="46">
        <v>4</v>
      </c>
      <c r="B391" s="46">
        <v>4050</v>
      </c>
      <c r="C391" s="21" t="s">
        <v>309</v>
      </c>
    </row>
    <row r="392" spans="1:3" ht="13.5">
      <c r="A392" s="46">
        <v>4</v>
      </c>
      <c r="B392" s="46">
        <v>4051</v>
      </c>
      <c r="C392" s="21" t="s">
        <v>310</v>
      </c>
    </row>
    <row r="393" spans="1:3" ht="13.5">
      <c r="A393" s="46">
        <v>4</v>
      </c>
      <c r="B393" s="46">
        <v>4052</v>
      </c>
      <c r="C393" s="21" t="s">
        <v>311</v>
      </c>
    </row>
    <row r="394" spans="1:3" ht="13.5">
      <c r="A394" s="46">
        <v>4</v>
      </c>
      <c r="B394" s="46">
        <v>4053</v>
      </c>
      <c r="C394" s="21" t="s">
        <v>312</v>
      </c>
    </row>
    <row r="395" spans="1:3" ht="13.5">
      <c r="A395" s="46">
        <v>4</v>
      </c>
      <c r="B395" s="46">
        <v>4054</v>
      </c>
      <c r="C395" s="21" t="s">
        <v>313</v>
      </c>
    </row>
    <row r="396" spans="1:3" ht="13.5">
      <c r="A396" s="46">
        <v>4</v>
      </c>
      <c r="B396" s="46">
        <v>4055</v>
      </c>
      <c r="C396" s="21" t="s">
        <v>314</v>
      </c>
    </row>
    <row r="397" spans="1:3" ht="13.5">
      <c r="A397" s="46">
        <v>4</v>
      </c>
      <c r="B397" s="46">
        <v>4056</v>
      </c>
      <c r="C397" s="21" t="s">
        <v>315</v>
      </c>
    </row>
    <row r="398" spans="1:3" ht="13.5">
      <c r="A398" s="46">
        <v>4</v>
      </c>
      <c r="B398" s="46">
        <v>4057</v>
      </c>
      <c r="C398" s="21" t="s">
        <v>0</v>
      </c>
    </row>
    <row r="399" spans="1:3" ht="13.5">
      <c r="A399" s="46">
        <v>4</v>
      </c>
      <c r="B399" s="46">
        <v>4058</v>
      </c>
      <c r="C399" s="21" t="s">
        <v>1</v>
      </c>
    </row>
    <row r="400" spans="1:3" ht="13.5">
      <c r="A400" s="46">
        <v>4</v>
      </c>
      <c r="B400" s="46">
        <v>4059</v>
      </c>
      <c r="C400" s="21" t="s">
        <v>2</v>
      </c>
    </row>
    <row r="401" spans="1:3" ht="13.5">
      <c r="A401" s="47">
        <v>4</v>
      </c>
      <c r="B401" s="47">
        <v>4060</v>
      </c>
      <c r="C401" s="23" t="s">
        <v>3</v>
      </c>
    </row>
    <row r="402" spans="1:3" ht="13.5">
      <c r="A402" s="69">
        <v>4</v>
      </c>
      <c r="B402" s="69">
        <v>4900</v>
      </c>
      <c r="C402" s="70" t="s">
        <v>38</v>
      </c>
    </row>
    <row r="403" spans="1:3" ht="13.5">
      <c r="A403" s="53">
        <v>5</v>
      </c>
      <c r="B403" s="20">
        <v>5010</v>
      </c>
      <c r="C403" s="20" t="s">
        <v>369</v>
      </c>
    </row>
    <row r="404" spans="1:3" ht="13.5">
      <c r="A404" s="54">
        <v>5</v>
      </c>
      <c r="B404" s="31">
        <v>5011</v>
      </c>
      <c r="C404" s="34" t="s">
        <v>370</v>
      </c>
    </row>
    <row r="405" spans="1:3" ht="13.5">
      <c r="A405" s="54">
        <v>5</v>
      </c>
      <c r="B405" s="31">
        <v>5012</v>
      </c>
      <c r="C405" s="34" t="s">
        <v>371</v>
      </c>
    </row>
    <row r="406" spans="1:3" ht="13.5">
      <c r="A406" s="54">
        <v>5</v>
      </c>
      <c r="B406" s="31">
        <v>5013</v>
      </c>
      <c r="C406" s="34" t="s">
        <v>372</v>
      </c>
    </row>
    <row r="407" spans="1:3" ht="13.5">
      <c r="A407" s="54">
        <v>5</v>
      </c>
      <c r="B407" s="31">
        <v>5014</v>
      </c>
      <c r="C407" s="34" t="s">
        <v>373</v>
      </c>
    </row>
    <row r="408" spans="1:3" ht="13.5">
      <c r="A408" s="54">
        <v>5</v>
      </c>
      <c r="B408" s="31">
        <v>5015</v>
      </c>
      <c r="C408" s="34" t="s">
        <v>374</v>
      </c>
    </row>
    <row r="409" spans="1:3" ht="13.5">
      <c r="A409" s="55">
        <v>5</v>
      </c>
      <c r="B409" s="32">
        <v>5016</v>
      </c>
      <c r="C409" s="36" t="s">
        <v>375</v>
      </c>
    </row>
    <row r="410" spans="1:3" ht="13.5">
      <c r="A410" s="89">
        <v>5</v>
      </c>
      <c r="B410" s="27">
        <v>5040</v>
      </c>
      <c r="C410" s="27" t="s">
        <v>376</v>
      </c>
    </row>
    <row r="411" spans="1:3" ht="13.5">
      <c r="A411" s="54">
        <v>5</v>
      </c>
      <c r="B411" s="31">
        <v>5041</v>
      </c>
      <c r="C411" s="34" t="s">
        <v>376</v>
      </c>
    </row>
    <row r="412" spans="1:3" ht="13.5">
      <c r="A412" s="54">
        <v>5</v>
      </c>
      <c r="B412" s="31">
        <v>5042</v>
      </c>
      <c r="C412" s="34" t="s">
        <v>377</v>
      </c>
    </row>
    <row r="413" spans="1:3" ht="13.5">
      <c r="A413" s="54">
        <v>5</v>
      </c>
      <c r="B413" s="31">
        <v>5043</v>
      </c>
      <c r="C413" s="34" t="s">
        <v>378</v>
      </c>
    </row>
    <row r="414" spans="1:3" ht="13.5">
      <c r="A414" s="89">
        <v>5</v>
      </c>
      <c r="B414" s="27">
        <v>5060</v>
      </c>
      <c r="C414" s="27" t="s">
        <v>379</v>
      </c>
    </row>
    <row r="415" spans="1:3" ht="13.5">
      <c r="A415" s="54">
        <v>5</v>
      </c>
      <c r="B415" s="31">
        <v>5061</v>
      </c>
      <c r="C415" s="34" t="s">
        <v>379</v>
      </c>
    </row>
    <row r="416" spans="1:3" ht="13.5">
      <c r="A416" s="55">
        <v>5</v>
      </c>
      <c r="B416" s="32">
        <v>5062</v>
      </c>
      <c r="C416" s="36" t="s">
        <v>721</v>
      </c>
    </row>
    <row r="417" spans="1:3" ht="13.5">
      <c r="A417" s="53">
        <v>5</v>
      </c>
      <c r="B417" s="20">
        <v>5080</v>
      </c>
      <c r="C417" s="20" t="s">
        <v>380</v>
      </c>
    </row>
    <row r="418" spans="1:3" ht="13.5">
      <c r="A418" s="54">
        <v>5</v>
      </c>
      <c r="B418" s="31">
        <v>5081</v>
      </c>
      <c r="C418" s="34" t="s">
        <v>381</v>
      </c>
    </row>
    <row r="419" spans="1:3" ht="13.5">
      <c r="A419" s="54">
        <v>5</v>
      </c>
      <c r="B419" s="31">
        <v>5082</v>
      </c>
      <c r="C419" s="34" t="s">
        <v>382</v>
      </c>
    </row>
    <row r="420" spans="1:3" ht="13.5">
      <c r="A420" s="53">
        <v>5</v>
      </c>
      <c r="B420" s="20">
        <v>5120</v>
      </c>
      <c r="C420" s="20" t="s">
        <v>383</v>
      </c>
    </row>
    <row r="421" spans="1:3" ht="13.5">
      <c r="A421" s="54">
        <v>5</v>
      </c>
      <c r="B421" s="31">
        <v>5121</v>
      </c>
      <c r="C421" s="34" t="s">
        <v>384</v>
      </c>
    </row>
    <row r="422" spans="1:3" ht="13.5">
      <c r="A422" s="54">
        <v>5</v>
      </c>
      <c r="B422" s="31">
        <v>5122</v>
      </c>
      <c r="C422" s="34" t="s">
        <v>385</v>
      </c>
    </row>
    <row r="423" spans="1:3" ht="13.5">
      <c r="A423" s="54">
        <v>5</v>
      </c>
      <c r="B423" s="31">
        <v>5123</v>
      </c>
      <c r="C423" s="34" t="s">
        <v>386</v>
      </c>
    </row>
    <row r="424" spans="1:3" ht="13.5">
      <c r="A424" s="54">
        <v>5</v>
      </c>
      <c r="B424" s="31">
        <v>5124</v>
      </c>
      <c r="C424" s="34" t="s">
        <v>387</v>
      </c>
    </row>
    <row r="425" spans="1:3" ht="13.5">
      <c r="A425" s="54">
        <v>5</v>
      </c>
      <c r="B425" s="31">
        <v>5125</v>
      </c>
      <c r="C425" s="34" t="s">
        <v>388</v>
      </c>
    </row>
    <row r="426" spans="1:3" ht="13.5">
      <c r="A426" s="55">
        <v>5</v>
      </c>
      <c r="B426" s="32">
        <v>5126</v>
      </c>
      <c r="C426" s="36" t="s">
        <v>389</v>
      </c>
    </row>
    <row r="427" spans="1:3" ht="13.5">
      <c r="A427" s="53">
        <v>5</v>
      </c>
      <c r="B427" s="20">
        <v>5200</v>
      </c>
      <c r="C427" s="20" t="s">
        <v>390</v>
      </c>
    </row>
    <row r="428" spans="1:3" ht="13.5">
      <c r="A428" s="54">
        <v>5</v>
      </c>
      <c r="B428" s="31">
        <v>5201</v>
      </c>
      <c r="C428" s="34" t="s">
        <v>391</v>
      </c>
    </row>
    <row r="429" spans="1:3" ht="13.5">
      <c r="A429" s="54">
        <v>5</v>
      </c>
      <c r="B429" s="31">
        <v>5202</v>
      </c>
      <c r="C429" s="34" t="s">
        <v>392</v>
      </c>
    </row>
    <row r="430" spans="1:3" ht="13.5">
      <c r="A430" s="54">
        <v>5</v>
      </c>
      <c r="B430" s="31">
        <v>5203</v>
      </c>
      <c r="C430" s="34" t="s">
        <v>393</v>
      </c>
    </row>
    <row r="431" spans="1:3" ht="13.5">
      <c r="A431" s="54">
        <v>5</v>
      </c>
      <c r="B431" s="31">
        <v>5204</v>
      </c>
      <c r="C431" s="34" t="s">
        <v>394</v>
      </c>
    </row>
    <row r="432" spans="1:3" ht="13.5">
      <c r="A432" s="54">
        <v>5</v>
      </c>
      <c r="B432" s="31">
        <v>5205</v>
      </c>
      <c r="C432" s="34" t="s">
        <v>395</v>
      </c>
    </row>
    <row r="433" spans="1:3" ht="13.5">
      <c r="A433" s="54">
        <v>5</v>
      </c>
      <c r="B433" s="31">
        <v>5206</v>
      </c>
      <c r="C433" s="34" t="s">
        <v>396</v>
      </c>
    </row>
    <row r="434" spans="1:3" ht="13.5">
      <c r="A434" s="54">
        <v>5</v>
      </c>
      <c r="B434" s="31">
        <v>5207</v>
      </c>
      <c r="C434" s="34" t="s">
        <v>397</v>
      </c>
    </row>
    <row r="435" spans="1:3" ht="13.5">
      <c r="A435" s="54">
        <v>5</v>
      </c>
      <c r="B435" s="31">
        <v>5208</v>
      </c>
      <c r="C435" s="34" t="s">
        <v>398</v>
      </c>
    </row>
    <row r="436" spans="1:3" ht="13.5">
      <c r="A436" s="54">
        <v>5</v>
      </c>
      <c r="B436" s="31">
        <v>5209</v>
      </c>
      <c r="C436" s="34" t="s">
        <v>399</v>
      </c>
    </row>
    <row r="437" spans="1:3" ht="13.5">
      <c r="A437" s="54">
        <v>5</v>
      </c>
      <c r="B437" s="31">
        <v>5210</v>
      </c>
      <c r="C437" s="34" t="s">
        <v>400</v>
      </c>
    </row>
    <row r="438" spans="1:3" ht="13.5">
      <c r="A438" s="54">
        <v>5</v>
      </c>
      <c r="B438" s="31">
        <v>5211</v>
      </c>
      <c r="C438" s="34" t="s">
        <v>401</v>
      </c>
    </row>
    <row r="439" spans="1:3" ht="13.5">
      <c r="A439" s="54">
        <v>5</v>
      </c>
      <c r="B439" s="31">
        <v>5212</v>
      </c>
      <c r="C439" s="34" t="s">
        <v>402</v>
      </c>
    </row>
    <row r="440" spans="1:3" ht="13.5">
      <c r="A440" s="54">
        <v>5</v>
      </c>
      <c r="B440" s="31">
        <v>5213</v>
      </c>
      <c r="C440" s="34" t="s">
        <v>403</v>
      </c>
    </row>
    <row r="441" spans="1:3" ht="13.5">
      <c r="A441" s="54">
        <v>5</v>
      </c>
      <c r="B441" s="31">
        <v>5214</v>
      </c>
      <c r="C441" s="34" t="s">
        <v>404</v>
      </c>
    </row>
    <row r="442" spans="1:3" ht="13.5">
      <c r="A442" s="54">
        <v>5</v>
      </c>
      <c r="B442" s="31">
        <v>5215</v>
      </c>
      <c r="C442" s="34" t="s">
        <v>405</v>
      </c>
    </row>
    <row r="443" spans="1:3" ht="13.5">
      <c r="A443" s="54">
        <v>5</v>
      </c>
      <c r="B443" s="31">
        <v>5216</v>
      </c>
      <c r="C443" s="34" t="s">
        <v>406</v>
      </c>
    </row>
    <row r="444" spans="1:3" ht="13.5">
      <c r="A444" s="54">
        <v>5</v>
      </c>
      <c r="B444" s="31">
        <v>5217</v>
      </c>
      <c r="C444" s="34" t="s">
        <v>407</v>
      </c>
    </row>
    <row r="445" spans="1:3" ht="13.5">
      <c r="A445" s="60">
        <v>5</v>
      </c>
      <c r="B445" s="39">
        <v>5218</v>
      </c>
      <c r="C445" s="40" t="s">
        <v>408</v>
      </c>
    </row>
    <row r="446" spans="1:3" ht="13.5">
      <c r="A446" s="52">
        <v>6</v>
      </c>
      <c r="B446" s="26">
        <v>6100</v>
      </c>
      <c r="C446" s="33" t="s">
        <v>409</v>
      </c>
    </row>
    <row r="447" spans="1:3" ht="13.5">
      <c r="A447" s="53">
        <v>6</v>
      </c>
      <c r="B447" s="20">
        <v>6110</v>
      </c>
      <c r="C447" s="20" t="s">
        <v>410</v>
      </c>
    </row>
    <row r="448" spans="1:3" ht="13.5">
      <c r="A448" s="54">
        <v>6</v>
      </c>
      <c r="B448" s="31">
        <v>6111</v>
      </c>
      <c r="C448" s="34" t="s">
        <v>411</v>
      </c>
    </row>
    <row r="449" spans="1:3" ht="13.5">
      <c r="A449" s="54">
        <v>6</v>
      </c>
      <c r="B449" s="31">
        <v>6112</v>
      </c>
      <c r="C449" s="34" t="s">
        <v>412</v>
      </c>
    </row>
    <row r="450" spans="1:3" ht="13.5">
      <c r="A450" s="54">
        <v>6</v>
      </c>
      <c r="B450" s="31">
        <v>6113</v>
      </c>
      <c r="C450" s="21" t="s">
        <v>413</v>
      </c>
    </row>
    <row r="451" spans="1:3" ht="13.5">
      <c r="A451" s="54">
        <v>6</v>
      </c>
      <c r="B451" s="31">
        <v>6114</v>
      </c>
      <c r="C451" s="34" t="s">
        <v>410</v>
      </c>
    </row>
    <row r="452" spans="1:3" ht="13.5">
      <c r="A452" s="54">
        <v>6</v>
      </c>
      <c r="B452" s="31">
        <v>6115</v>
      </c>
      <c r="C452" s="34" t="s">
        <v>414</v>
      </c>
    </row>
    <row r="453" spans="1:3" ht="13.5">
      <c r="A453" s="54">
        <v>6</v>
      </c>
      <c r="B453" s="31">
        <v>6116</v>
      </c>
      <c r="C453" s="34" t="s">
        <v>415</v>
      </c>
    </row>
    <row r="454" spans="1:3" ht="13.5">
      <c r="A454" s="54">
        <v>6</v>
      </c>
      <c r="B454" s="31">
        <v>6117</v>
      </c>
      <c r="C454" s="34" t="s">
        <v>416</v>
      </c>
    </row>
    <row r="455" spans="1:3" ht="13.5">
      <c r="A455" s="54">
        <v>6</v>
      </c>
      <c r="B455" s="31">
        <v>6118</v>
      </c>
      <c r="C455" s="34" t="s">
        <v>417</v>
      </c>
    </row>
    <row r="456" spans="1:3" ht="13.5">
      <c r="A456" s="54">
        <v>6</v>
      </c>
      <c r="B456" s="31">
        <v>6119</v>
      </c>
      <c r="C456" s="34" t="s">
        <v>418</v>
      </c>
    </row>
    <row r="457" spans="1:3" ht="13.5">
      <c r="A457" s="54">
        <v>6</v>
      </c>
      <c r="B457" s="31">
        <v>6120</v>
      </c>
      <c r="C457" s="21" t="s">
        <v>419</v>
      </c>
    </row>
    <row r="458" spans="1:3" ht="13.5">
      <c r="A458" s="54">
        <v>6</v>
      </c>
      <c r="B458" s="31">
        <v>6121</v>
      </c>
      <c r="C458" s="34" t="s">
        <v>420</v>
      </c>
    </row>
    <row r="459" spans="1:3" ht="13.5">
      <c r="A459" s="54">
        <v>6</v>
      </c>
      <c r="B459" s="31">
        <v>6122</v>
      </c>
      <c r="C459" s="34" t="s">
        <v>421</v>
      </c>
    </row>
    <row r="460" spans="1:3" ht="13.5">
      <c r="A460" s="54">
        <v>6</v>
      </c>
      <c r="B460" s="31">
        <v>6123</v>
      </c>
      <c r="C460" s="34" t="s">
        <v>422</v>
      </c>
    </row>
    <row r="461" spans="1:3" ht="13.5">
      <c r="A461" s="54">
        <v>6</v>
      </c>
      <c r="B461" s="31">
        <v>6124</v>
      </c>
      <c r="C461" s="34" t="s">
        <v>423</v>
      </c>
    </row>
    <row r="462" spans="1:3" ht="13.5">
      <c r="A462" s="54">
        <v>6</v>
      </c>
      <c r="B462" s="31">
        <v>6125</v>
      </c>
      <c r="C462" s="34" t="s">
        <v>424</v>
      </c>
    </row>
    <row r="463" spans="1:3" ht="13.5">
      <c r="A463" s="54">
        <v>6</v>
      </c>
      <c r="B463" s="31">
        <v>6126</v>
      </c>
      <c r="C463" s="34" t="s">
        <v>425</v>
      </c>
    </row>
    <row r="464" spans="1:3" ht="13.5">
      <c r="A464" s="54">
        <v>6</v>
      </c>
      <c r="B464" s="31">
        <v>6127</v>
      </c>
      <c r="C464" s="34" t="s">
        <v>426</v>
      </c>
    </row>
    <row r="465" spans="1:3" ht="13.5">
      <c r="A465" s="54">
        <v>6</v>
      </c>
      <c r="B465" s="31">
        <v>6128</v>
      </c>
      <c r="C465" s="35" t="s">
        <v>427</v>
      </c>
    </row>
    <row r="466" spans="1:3" ht="13.5">
      <c r="A466" s="54">
        <v>6</v>
      </c>
      <c r="B466" s="31">
        <v>6129</v>
      </c>
      <c r="C466" s="34" t="s">
        <v>428</v>
      </c>
    </row>
    <row r="467" spans="1:3" ht="13.5">
      <c r="A467" s="55">
        <v>6</v>
      </c>
      <c r="B467" s="32">
        <v>6130</v>
      </c>
      <c r="C467" s="36" t="s">
        <v>429</v>
      </c>
    </row>
    <row r="468" spans="1:3" ht="13.5">
      <c r="A468" s="90">
        <v>6</v>
      </c>
      <c r="B468" s="37"/>
      <c r="C468" s="38" t="s">
        <v>430</v>
      </c>
    </row>
    <row r="469" spans="1:3" ht="13.5">
      <c r="A469" s="53">
        <v>6</v>
      </c>
      <c r="B469" s="20">
        <v>6160</v>
      </c>
      <c r="C469" s="20" t="s">
        <v>431</v>
      </c>
    </row>
    <row r="470" spans="1:3" ht="13.5">
      <c r="A470" s="54">
        <v>6</v>
      </c>
      <c r="B470" s="31">
        <v>6161</v>
      </c>
      <c r="C470" s="34" t="s">
        <v>431</v>
      </c>
    </row>
    <row r="471" spans="1:3" ht="13.5">
      <c r="A471" s="54">
        <v>6</v>
      </c>
      <c r="B471" s="31">
        <v>6162</v>
      </c>
      <c r="C471" s="34" t="s">
        <v>432</v>
      </c>
    </row>
    <row r="472" spans="1:3" ht="13.5">
      <c r="A472" s="54">
        <v>6</v>
      </c>
      <c r="B472" s="31">
        <v>6163</v>
      </c>
      <c r="C472" s="34" t="s">
        <v>433</v>
      </c>
    </row>
    <row r="473" spans="1:3" ht="13.5">
      <c r="A473" s="54">
        <v>6</v>
      </c>
      <c r="B473" s="31">
        <v>6164</v>
      </c>
      <c r="C473" s="34" t="s">
        <v>434</v>
      </c>
    </row>
    <row r="474" spans="1:3" ht="13.5">
      <c r="A474" s="55">
        <v>6</v>
      </c>
      <c r="B474" s="32">
        <v>6165</v>
      </c>
      <c r="C474" s="36" t="s">
        <v>435</v>
      </c>
    </row>
    <row r="475" spans="1:3" ht="13.5">
      <c r="A475" s="53">
        <v>6</v>
      </c>
      <c r="B475" s="20">
        <v>6200</v>
      </c>
      <c r="C475" s="20" t="s">
        <v>436</v>
      </c>
    </row>
    <row r="476" spans="1:3" ht="13.5">
      <c r="A476" s="54">
        <v>6</v>
      </c>
      <c r="B476" s="31">
        <v>6201</v>
      </c>
      <c r="C476" s="34" t="s">
        <v>436</v>
      </c>
    </row>
    <row r="477" spans="1:3" ht="13.5">
      <c r="A477" s="54">
        <v>6</v>
      </c>
      <c r="B477" s="31">
        <v>6202</v>
      </c>
      <c r="C477" s="21" t="s">
        <v>437</v>
      </c>
    </row>
    <row r="478" spans="1:3" ht="13.5">
      <c r="A478" s="54">
        <v>6</v>
      </c>
      <c r="B478" s="31">
        <v>6203</v>
      </c>
      <c r="C478" s="34" t="s">
        <v>438</v>
      </c>
    </row>
    <row r="479" spans="1:3" ht="13.5">
      <c r="A479" s="55">
        <v>6</v>
      </c>
      <c r="B479" s="32">
        <v>6204</v>
      </c>
      <c r="C479" s="36" t="s">
        <v>439</v>
      </c>
    </row>
    <row r="480" spans="1:3" ht="13.5">
      <c r="A480" s="53">
        <v>6</v>
      </c>
      <c r="B480" s="20">
        <v>6240</v>
      </c>
      <c r="C480" s="20" t="s">
        <v>440</v>
      </c>
    </row>
    <row r="481" spans="1:3" ht="13.5">
      <c r="A481" s="54">
        <v>6</v>
      </c>
      <c r="B481" s="31">
        <v>6241</v>
      </c>
      <c r="C481" s="34" t="s">
        <v>440</v>
      </c>
    </row>
    <row r="482" spans="1:3" ht="13.5">
      <c r="A482" s="54">
        <v>6</v>
      </c>
      <c r="B482" s="31">
        <v>6242</v>
      </c>
      <c r="C482" s="34" t="s">
        <v>441</v>
      </c>
    </row>
    <row r="483" spans="1:3" ht="13.5">
      <c r="A483" s="54">
        <v>6</v>
      </c>
      <c r="B483" s="31">
        <v>6243</v>
      </c>
      <c r="C483" s="34" t="s">
        <v>442</v>
      </c>
    </row>
    <row r="484" spans="1:3" ht="13.5">
      <c r="A484" s="60">
        <v>6</v>
      </c>
      <c r="B484" s="39">
        <v>6244</v>
      </c>
      <c r="C484" s="40" t="s">
        <v>443</v>
      </c>
    </row>
    <row r="485" spans="1:3" ht="13.5">
      <c r="A485" s="53">
        <v>6</v>
      </c>
      <c r="B485" s="20">
        <v>6300</v>
      </c>
      <c r="C485" s="20" t="s">
        <v>444</v>
      </c>
    </row>
    <row r="486" spans="1:3" ht="13.5">
      <c r="A486" s="54">
        <v>6</v>
      </c>
      <c r="B486" s="31">
        <v>6301</v>
      </c>
      <c r="C486" s="34" t="s">
        <v>445</v>
      </c>
    </row>
    <row r="487" spans="1:3" ht="13.5">
      <c r="A487" s="54">
        <v>6</v>
      </c>
      <c r="B487" s="31">
        <v>6302</v>
      </c>
      <c r="C487" s="34" t="s">
        <v>446</v>
      </c>
    </row>
    <row r="488" spans="1:3" ht="13.5">
      <c r="A488" s="54">
        <v>6</v>
      </c>
      <c r="B488" s="31">
        <v>6303</v>
      </c>
      <c r="C488" s="34" t="s">
        <v>447</v>
      </c>
    </row>
    <row r="489" spans="1:3" ht="13.5">
      <c r="A489" s="54">
        <v>6</v>
      </c>
      <c r="B489" s="31">
        <v>6304</v>
      </c>
      <c r="C489" s="34" t="s">
        <v>448</v>
      </c>
    </row>
    <row r="490" spans="1:3" ht="13.5">
      <c r="A490" s="54">
        <v>6</v>
      </c>
      <c r="B490" s="31">
        <v>6305</v>
      </c>
      <c r="C490" s="34" t="s">
        <v>445</v>
      </c>
    </row>
    <row r="491" spans="1:3" ht="13.5">
      <c r="A491" s="54">
        <v>6</v>
      </c>
      <c r="B491" s="31">
        <v>6306</v>
      </c>
      <c r="C491" s="34" t="s">
        <v>449</v>
      </c>
    </row>
    <row r="492" spans="1:3" ht="13.5">
      <c r="A492" s="55">
        <v>6</v>
      </c>
      <c r="B492" s="32">
        <v>6307</v>
      </c>
      <c r="C492" s="36" t="s">
        <v>450</v>
      </c>
    </row>
    <row r="493" spans="1:3" ht="13.5">
      <c r="A493" s="53">
        <v>6</v>
      </c>
      <c r="B493" s="20">
        <v>6500</v>
      </c>
      <c r="C493" s="20" t="s">
        <v>451</v>
      </c>
    </row>
    <row r="494" spans="1:3" ht="13.5">
      <c r="A494" s="53">
        <v>6</v>
      </c>
      <c r="B494" s="20">
        <v>6510</v>
      </c>
      <c r="C494" s="20" t="s">
        <v>452</v>
      </c>
    </row>
    <row r="495" spans="1:3" ht="13.5">
      <c r="A495" s="54">
        <v>6</v>
      </c>
      <c r="B495" s="31">
        <v>6511</v>
      </c>
      <c r="C495" s="34" t="s">
        <v>452</v>
      </c>
    </row>
    <row r="496" spans="1:3" ht="13.5">
      <c r="A496" s="54">
        <v>6</v>
      </c>
      <c r="B496" s="31">
        <v>6512</v>
      </c>
      <c r="C496" s="34" t="s">
        <v>453</v>
      </c>
    </row>
    <row r="497" spans="1:3" ht="13.5">
      <c r="A497" s="54">
        <v>6</v>
      </c>
      <c r="B497" s="31">
        <v>6513</v>
      </c>
      <c r="C497" s="34" t="s">
        <v>454</v>
      </c>
    </row>
    <row r="498" spans="1:3" ht="13.5">
      <c r="A498" s="55">
        <v>6</v>
      </c>
      <c r="B498" s="32">
        <v>6514</v>
      </c>
      <c r="C498" s="36" t="s">
        <v>455</v>
      </c>
    </row>
    <row r="499" spans="1:3" ht="13.5">
      <c r="A499" s="53">
        <v>6</v>
      </c>
      <c r="B499" s="20">
        <v>6550</v>
      </c>
      <c r="C499" s="20" t="s">
        <v>456</v>
      </c>
    </row>
    <row r="500" spans="1:3" ht="13.5">
      <c r="A500" s="54">
        <v>6</v>
      </c>
      <c r="B500" s="31">
        <v>6551</v>
      </c>
      <c r="C500" s="34" t="s">
        <v>456</v>
      </c>
    </row>
    <row r="501" spans="1:3" ht="13.5">
      <c r="A501" s="54">
        <v>6</v>
      </c>
      <c r="B501" s="31">
        <v>6552</v>
      </c>
      <c r="C501" s="34" t="s">
        <v>457</v>
      </c>
    </row>
    <row r="502" spans="1:3" ht="13.5">
      <c r="A502" s="54">
        <v>6</v>
      </c>
      <c r="B502" s="31">
        <v>6553</v>
      </c>
      <c r="C502" s="34" t="s">
        <v>458</v>
      </c>
    </row>
    <row r="503" spans="1:3" ht="13.5">
      <c r="A503" s="55">
        <v>6</v>
      </c>
      <c r="B503" s="32">
        <v>6554</v>
      </c>
      <c r="C503" s="36" t="s">
        <v>459</v>
      </c>
    </row>
    <row r="504" spans="1:3" ht="13.5">
      <c r="A504" s="53">
        <v>6</v>
      </c>
      <c r="B504" s="20">
        <v>6590</v>
      </c>
      <c r="C504" s="20" t="s">
        <v>460</v>
      </c>
    </row>
    <row r="505" spans="1:3" ht="13.5">
      <c r="A505" s="54">
        <v>6</v>
      </c>
      <c r="B505" s="31">
        <v>6591</v>
      </c>
      <c r="C505" s="34" t="s">
        <v>460</v>
      </c>
    </row>
    <row r="506" spans="1:3" ht="13.5">
      <c r="A506" s="60">
        <v>6</v>
      </c>
      <c r="B506" s="39">
        <v>6592</v>
      </c>
      <c r="C506" s="40" t="s">
        <v>461</v>
      </c>
    </row>
    <row r="507" spans="1:3" ht="13.5">
      <c r="A507" s="53">
        <v>6</v>
      </c>
      <c r="B507" s="20">
        <v>6630</v>
      </c>
      <c r="C507" s="20" t="s">
        <v>462</v>
      </c>
    </row>
    <row r="508" spans="1:3" ht="13.5">
      <c r="A508" s="54">
        <v>6</v>
      </c>
      <c r="B508" s="31">
        <v>6631</v>
      </c>
      <c r="C508" s="21" t="s">
        <v>462</v>
      </c>
    </row>
    <row r="509" spans="1:3" ht="13.5">
      <c r="A509" s="54">
        <v>6</v>
      </c>
      <c r="B509" s="31">
        <v>6632</v>
      </c>
      <c r="C509" s="34" t="s">
        <v>463</v>
      </c>
    </row>
    <row r="510" spans="1:3" ht="13.5">
      <c r="A510" s="54">
        <v>6</v>
      </c>
      <c r="B510" s="31">
        <v>6633</v>
      </c>
      <c r="C510" s="34" t="s">
        <v>464</v>
      </c>
    </row>
    <row r="511" spans="1:3" ht="13.5">
      <c r="A511" s="55">
        <v>6</v>
      </c>
      <c r="B511" s="32">
        <v>6634</v>
      </c>
      <c r="C511" s="36" t="s">
        <v>465</v>
      </c>
    </row>
    <row r="512" spans="1:3" ht="13.5">
      <c r="A512" s="53">
        <v>6</v>
      </c>
      <c r="B512" s="20">
        <v>6670</v>
      </c>
      <c r="C512" s="20" t="s">
        <v>466</v>
      </c>
    </row>
    <row r="513" spans="1:3" ht="13.5">
      <c r="A513" s="54">
        <v>6</v>
      </c>
      <c r="B513" s="31">
        <v>6671</v>
      </c>
      <c r="C513" s="34" t="s">
        <v>467</v>
      </c>
    </row>
    <row r="514" spans="1:3" ht="13.5">
      <c r="A514" s="54">
        <v>6</v>
      </c>
      <c r="B514" s="31">
        <v>6672</v>
      </c>
      <c r="C514" s="34" t="s">
        <v>468</v>
      </c>
    </row>
    <row r="515" spans="1:3" ht="13.5">
      <c r="A515" s="54">
        <v>6</v>
      </c>
      <c r="B515" s="31">
        <v>6673</v>
      </c>
      <c r="C515" s="34" t="s">
        <v>469</v>
      </c>
    </row>
    <row r="516" spans="1:3" ht="13.5">
      <c r="A516" s="54">
        <v>6</v>
      </c>
      <c r="B516" s="31">
        <v>6674</v>
      </c>
      <c r="C516" s="34" t="s">
        <v>470</v>
      </c>
    </row>
    <row r="517" spans="1:3" ht="13.5">
      <c r="A517" s="54">
        <v>6</v>
      </c>
      <c r="B517" s="31">
        <v>6675</v>
      </c>
      <c r="C517" s="34" t="s">
        <v>471</v>
      </c>
    </row>
    <row r="518" spans="1:3" ht="13.5">
      <c r="A518" s="54">
        <v>6</v>
      </c>
      <c r="B518" s="31">
        <v>6676</v>
      </c>
      <c r="C518" s="34" t="s">
        <v>472</v>
      </c>
    </row>
    <row r="519" spans="1:3" ht="13.5">
      <c r="A519" s="55">
        <v>6</v>
      </c>
      <c r="B519" s="32">
        <v>6677</v>
      </c>
      <c r="C519" s="36" t="s">
        <v>473</v>
      </c>
    </row>
    <row r="520" spans="1:3" ht="13.5">
      <c r="A520" s="53">
        <v>6</v>
      </c>
      <c r="B520" s="20">
        <v>6700</v>
      </c>
      <c r="C520" s="20" t="s">
        <v>474</v>
      </c>
    </row>
    <row r="521" spans="1:3" ht="13.5">
      <c r="A521" s="60">
        <v>6</v>
      </c>
      <c r="B521" s="39">
        <v>6701</v>
      </c>
      <c r="C521" s="40" t="s">
        <v>475</v>
      </c>
    </row>
    <row r="522" spans="1:3" ht="13.5">
      <c r="A522" s="52">
        <v>7</v>
      </c>
      <c r="B522" s="52">
        <v>7100</v>
      </c>
      <c r="C522" s="91" t="s">
        <v>476</v>
      </c>
    </row>
    <row r="523" spans="1:3" ht="13.5">
      <c r="A523" s="53">
        <v>7</v>
      </c>
      <c r="B523" s="53">
        <v>7110</v>
      </c>
      <c r="C523" s="20" t="s">
        <v>477</v>
      </c>
    </row>
    <row r="524" spans="1:3" ht="13.5">
      <c r="A524" s="54">
        <v>7</v>
      </c>
      <c r="B524" s="54">
        <v>7111</v>
      </c>
      <c r="C524" s="34" t="s">
        <v>477</v>
      </c>
    </row>
    <row r="525" spans="1:3" ht="13.5">
      <c r="A525" s="54">
        <v>7</v>
      </c>
      <c r="B525" s="54">
        <v>7112</v>
      </c>
      <c r="C525" s="34" t="s">
        <v>478</v>
      </c>
    </row>
    <row r="526" spans="1:3" ht="13.5">
      <c r="A526" s="54">
        <v>7</v>
      </c>
      <c r="B526" s="54">
        <v>7113</v>
      </c>
      <c r="C526" s="34" t="s">
        <v>479</v>
      </c>
    </row>
    <row r="527" spans="1:3" ht="13.5">
      <c r="A527" s="55">
        <v>7</v>
      </c>
      <c r="B527" s="55">
        <v>7114</v>
      </c>
      <c r="C527" s="36" t="s">
        <v>480</v>
      </c>
    </row>
    <row r="528" spans="1:3" ht="13.5">
      <c r="A528" s="53">
        <v>7</v>
      </c>
      <c r="B528" s="53">
        <v>7150</v>
      </c>
      <c r="C528" s="20" t="s">
        <v>481</v>
      </c>
    </row>
    <row r="529" spans="1:3" ht="13.5">
      <c r="A529" s="54">
        <v>7</v>
      </c>
      <c r="B529" s="54">
        <v>7151</v>
      </c>
      <c r="C529" s="34" t="s">
        <v>482</v>
      </c>
    </row>
    <row r="530" spans="1:3" ht="13.5">
      <c r="A530" s="56">
        <v>7</v>
      </c>
      <c r="B530" s="56">
        <v>7152</v>
      </c>
      <c r="C530" s="21" t="s">
        <v>483</v>
      </c>
    </row>
    <row r="531" spans="1:3" ht="13.5">
      <c r="A531" s="54">
        <v>7</v>
      </c>
      <c r="B531" s="54">
        <v>7153</v>
      </c>
      <c r="C531" s="34" t="s">
        <v>484</v>
      </c>
    </row>
    <row r="532" spans="1:3" ht="13.5">
      <c r="A532" s="54">
        <v>7</v>
      </c>
      <c r="B532" s="54">
        <v>7154</v>
      </c>
      <c r="C532" s="34" t="s">
        <v>485</v>
      </c>
    </row>
    <row r="533" spans="1:3" ht="13.5">
      <c r="A533" s="55">
        <v>7</v>
      </c>
      <c r="B533" s="55">
        <v>7155</v>
      </c>
      <c r="C533" s="36" t="s">
        <v>481</v>
      </c>
    </row>
    <row r="534" spans="1:3" ht="13.5">
      <c r="A534" s="53">
        <v>7</v>
      </c>
      <c r="B534" s="53">
        <v>7200</v>
      </c>
      <c r="C534" s="20" t="s">
        <v>483</v>
      </c>
    </row>
    <row r="535" spans="1:3" ht="13.5">
      <c r="A535" s="56">
        <v>7</v>
      </c>
      <c r="B535" s="56">
        <v>7201</v>
      </c>
      <c r="C535" s="21" t="s">
        <v>486</v>
      </c>
    </row>
    <row r="536" spans="1:3" ht="13.5">
      <c r="A536" s="54">
        <v>7</v>
      </c>
      <c r="B536" s="54">
        <v>7202</v>
      </c>
      <c r="C536" s="34" t="s">
        <v>487</v>
      </c>
    </row>
    <row r="537" spans="1:3" ht="13.5">
      <c r="A537" s="55">
        <v>7</v>
      </c>
      <c r="B537" s="55">
        <v>7203</v>
      </c>
      <c r="C537" s="36" t="s">
        <v>488</v>
      </c>
    </row>
    <row r="538" spans="1:3" ht="13.5">
      <c r="A538" s="53">
        <v>7</v>
      </c>
      <c r="B538" s="53">
        <v>7240</v>
      </c>
      <c r="C538" s="20" t="s">
        <v>489</v>
      </c>
    </row>
    <row r="539" spans="1:3" ht="13.5">
      <c r="A539" s="54">
        <v>7</v>
      </c>
      <c r="B539" s="54">
        <v>7241</v>
      </c>
      <c r="C539" s="34" t="s">
        <v>490</v>
      </c>
    </row>
    <row r="540" spans="1:3" ht="13.5">
      <c r="A540" s="54">
        <v>7</v>
      </c>
      <c r="B540" s="54">
        <v>7242</v>
      </c>
      <c r="C540" s="34" t="s">
        <v>491</v>
      </c>
    </row>
    <row r="541" spans="1:3" ht="13.5">
      <c r="A541" s="54">
        <v>7</v>
      </c>
      <c r="B541" s="54">
        <v>7243</v>
      </c>
      <c r="C541" s="34" t="s">
        <v>492</v>
      </c>
    </row>
    <row r="542" spans="1:3" ht="13.5">
      <c r="A542" s="55">
        <v>7</v>
      </c>
      <c r="B542" s="55">
        <v>7244</v>
      </c>
      <c r="C542" s="36" t="s">
        <v>493</v>
      </c>
    </row>
    <row r="543" spans="1:3" ht="13.5">
      <c r="A543" s="53">
        <v>7</v>
      </c>
      <c r="B543" s="53">
        <v>7300</v>
      </c>
      <c r="C543" s="20" t="s">
        <v>494</v>
      </c>
    </row>
    <row r="544" spans="1:3" ht="13.5">
      <c r="A544" s="54">
        <v>7</v>
      </c>
      <c r="B544" s="54">
        <v>7301</v>
      </c>
      <c r="C544" s="34" t="s">
        <v>495</v>
      </c>
    </row>
    <row r="545" spans="1:3" ht="13.5">
      <c r="A545" s="54">
        <v>7</v>
      </c>
      <c r="B545" s="54">
        <v>7302</v>
      </c>
      <c r="C545" s="34" t="s">
        <v>496</v>
      </c>
    </row>
    <row r="546" spans="1:3" ht="13.5">
      <c r="A546" s="54">
        <v>7</v>
      </c>
      <c r="B546" s="54">
        <v>7303</v>
      </c>
      <c r="C546" s="34" t="s">
        <v>497</v>
      </c>
    </row>
    <row r="547" spans="1:3" ht="13.5">
      <c r="A547" s="54">
        <v>7</v>
      </c>
      <c r="B547" s="54">
        <v>7304</v>
      </c>
      <c r="C547" s="34" t="s">
        <v>498</v>
      </c>
    </row>
    <row r="548" spans="1:3" ht="13.5">
      <c r="A548" s="60">
        <v>7</v>
      </c>
      <c r="B548" s="60">
        <v>7305</v>
      </c>
      <c r="C548" s="40" t="s">
        <v>499</v>
      </c>
    </row>
    <row r="549" spans="1:3" ht="13.5">
      <c r="A549" s="53">
        <v>7</v>
      </c>
      <c r="B549" s="53">
        <v>7500</v>
      </c>
      <c r="C549" s="20" t="s">
        <v>500</v>
      </c>
    </row>
    <row r="550" spans="1:3" ht="13.5">
      <c r="A550" s="56">
        <v>7</v>
      </c>
      <c r="B550" s="56">
        <v>7501</v>
      </c>
      <c r="C550" s="21" t="s">
        <v>501</v>
      </c>
    </row>
    <row r="551" spans="1:3" ht="13.5">
      <c r="A551" s="56">
        <v>7</v>
      </c>
      <c r="B551" s="56">
        <v>7503</v>
      </c>
      <c r="C551" s="21" t="s">
        <v>502</v>
      </c>
    </row>
    <row r="552" spans="1:3" ht="13.5">
      <c r="A552" s="57">
        <v>7</v>
      </c>
      <c r="B552" s="57">
        <v>7502</v>
      </c>
      <c r="C552" s="23" t="s">
        <v>503</v>
      </c>
    </row>
    <row r="553" spans="1:3" ht="13.5">
      <c r="A553" s="53">
        <v>7</v>
      </c>
      <c r="B553" s="53">
        <v>7600</v>
      </c>
      <c r="C553" s="20" t="s">
        <v>504</v>
      </c>
    </row>
    <row r="554" spans="1:3" ht="13.5">
      <c r="A554" s="56">
        <v>7</v>
      </c>
      <c r="B554" s="56">
        <v>7601</v>
      </c>
      <c r="C554" s="21" t="s">
        <v>504</v>
      </c>
    </row>
    <row r="555" spans="1:3" ht="13.5">
      <c r="A555" s="56">
        <v>7</v>
      </c>
      <c r="B555" s="56">
        <v>7602</v>
      </c>
      <c r="C555" s="21" t="s">
        <v>505</v>
      </c>
    </row>
    <row r="556" spans="1:3" ht="13.5">
      <c r="A556" s="56">
        <v>7</v>
      </c>
      <c r="B556" s="56">
        <v>7603</v>
      </c>
      <c r="C556" s="21" t="s">
        <v>506</v>
      </c>
    </row>
    <row r="557" spans="1:3" ht="13.5">
      <c r="A557" s="57">
        <v>7</v>
      </c>
      <c r="B557" s="57">
        <v>7604</v>
      </c>
      <c r="C557" s="23" t="s">
        <v>507</v>
      </c>
    </row>
    <row r="558" spans="1:3" ht="13.5">
      <c r="A558" s="53">
        <v>7</v>
      </c>
      <c r="B558" s="53">
        <v>7700</v>
      </c>
      <c r="C558" s="20" t="s">
        <v>508</v>
      </c>
    </row>
    <row r="559" spans="1:3" ht="13.5">
      <c r="A559" s="58">
        <v>7</v>
      </c>
      <c r="B559" s="58">
        <v>7700</v>
      </c>
      <c r="C559" s="41" t="s">
        <v>509</v>
      </c>
    </row>
    <row r="560" spans="1:3" ht="13.5">
      <c r="A560" s="56">
        <v>7</v>
      </c>
      <c r="B560" s="56">
        <v>7701</v>
      </c>
      <c r="C560" s="21" t="s">
        <v>510</v>
      </c>
    </row>
    <row r="561" spans="1:3" ht="13.5">
      <c r="A561" s="56">
        <v>7</v>
      </c>
      <c r="B561" s="56">
        <v>7702</v>
      </c>
      <c r="C561" s="21" t="s">
        <v>511</v>
      </c>
    </row>
    <row r="562" spans="1:3" ht="13.5">
      <c r="A562" s="56">
        <v>7</v>
      </c>
      <c r="B562" s="56">
        <v>7703</v>
      </c>
      <c r="C562" s="21" t="s">
        <v>512</v>
      </c>
    </row>
    <row r="563" spans="1:3" ht="13.5">
      <c r="A563" s="56">
        <v>7</v>
      </c>
      <c r="B563" s="56">
        <v>7704</v>
      </c>
      <c r="C563" s="21" t="s">
        <v>513</v>
      </c>
    </row>
    <row r="564" spans="1:3" ht="13.5">
      <c r="A564" s="56">
        <v>7</v>
      </c>
      <c r="B564" s="56">
        <v>7705</v>
      </c>
      <c r="C564" s="21" t="s">
        <v>514</v>
      </c>
    </row>
    <row r="565" spans="1:3" ht="13.5">
      <c r="A565" s="59">
        <v>7</v>
      </c>
      <c r="B565" s="59">
        <v>7706</v>
      </c>
      <c r="C565" s="42" t="s">
        <v>515</v>
      </c>
    </row>
    <row r="566" spans="1:3" ht="13.5">
      <c r="A566" s="53">
        <v>7</v>
      </c>
      <c r="B566" s="53">
        <v>7800</v>
      </c>
      <c r="C566" s="20" t="s">
        <v>516</v>
      </c>
    </row>
    <row r="567" spans="1:3" ht="13.5">
      <c r="A567" s="56">
        <v>7</v>
      </c>
      <c r="B567" s="56">
        <v>7801</v>
      </c>
      <c r="C567" s="21" t="s">
        <v>517</v>
      </c>
    </row>
    <row r="568" spans="1:3" ht="13.5">
      <c r="A568" s="56">
        <v>7</v>
      </c>
      <c r="B568" s="56">
        <v>7802</v>
      </c>
      <c r="C568" s="21" t="s">
        <v>518</v>
      </c>
    </row>
    <row r="569" spans="1:3" ht="13.5">
      <c r="A569" s="56">
        <v>7</v>
      </c>
      <c r="B569" s="56">
        <v>7803</v>
      </c>
      <c r="C569" s="21" t="s">
        <v>519</v>
      </c>
    </row>
    <row r="570" spans="1:3" ht="13.5">
      <c r="A570" s="56">
        <v>7</v>
      </c>
      <c r="B570" s="56">
        <v>7804</v>
      </c>
      <c r="C570" s="21" t="s">
        <v>520</v>
      </c>
    </row>
    <row r="571" spans="1:3" ht="13.5">
      <c r="A571" s="68">
        <v>7</v>
      </c>
      <c r="B571" s="68">
        <v>7805</v>
      </c>
      <c r="C571" s="24" t="s">
        <v>521</v>
      </c>
    </row>
    <row r="572" spans="1:3" ht="13.5">
      <c r="A572" s="53">
        <v>8</v>
      </c>
      <c r="B572" s="53">
        <v>8030</v>
      </c>
      <c r="C572" s="20" t="s">
        <v>527</v>
      </c>
    </row>
    <row r="573" spans="1:3" ht="13.5">
      <c r="A573" s="54">
        <v>8</v>
      </c>
      <c r="B573" s="54">
        <v>8001</v>
      </c>
      <c r="C573" s="34" t="s">
        <v>522</v>
      </c>
    </row>
    <row r="574" spans="1:3" ht="13.5">
      <c r="A574" s="54">
        <v>8</v>
      </c>
      <c r="B574" s="54">
        <v>8002</v>
      </c>
      <c r="C574" s="34" t="s">
        <v>523</v>
      </c>
    </row>
    <row r="575" spans="1:3" ht="13.5">
      <c r="A575" s="54">
        <v>8</v>
      </c>
      <c r="B575" s="54">
        <v>8003</v>
      </c>
      <c r="C575" s="34" t="s">
        <v>524</v>
      </c>
    </row>
    <row r="576" spans="1:3" ht="13.5">
      <c r="A576" s="54">
        <v>8</v>
      </c>
      <c r="B576" s="54">
        <v>8004</v>
      </c>
      <c r="C576" s="34" t="s">
        <v>525</v>
      </c>
    </row>
    <row r="577" spans="1:3" ht="13.5">
      <c r="A577" s="60">
        <v>8</v>
      </c>
      <c r="B577" s="60">
        <v>8005</v>
      </c>
      <c r="C577" s="40" t="s">
        <v>526</v>
      </c>
    </row>
    <row r="578" spans="1:3" ht="13.5">
      <c r="A578" s="53">
        <v>8</v>
      </c>
      <c r="B578" s="53">
        <v>8030</v>
      </c>
      <c r="C578" s="20" t="s">
        <v>527</v>
      </c>
    </row>
    <row r="579" spans="1:3" ht="13.5">
      <c r="A579" s="54">
        <v>8</v>
      </c>
      <c r="B579" s="54">
        <v>8031</v>
      </c>
      <c r="C579" s="34" t="s">
        <v>528</v>
      </c>
    </row>
    <row r="580" spans="1:3" ht="13.5">
      <c r="A580" s="54">
        <v>8</v>
      </c>
      <c r="B580" s="54">
        <v>8032</v>
      </c>
      <c r="C580" s="34" t="s">
        <v>529</v>
      </c>
    </row>
    <row r="581" spans="1:3" ht="13.5">
      <c r="A581" s="54">
        <v>8</v>
      </c>
      <c r="B581" s="54">
        <v>8033</v>
      </c>
      <c r="C581" s="34" t="s">
        <v>530</v>
      </c>
    </row>
    <row r="582" spans="1:3" ht="13.5">
      <c r="A582" s="54">
        <v>8</v>
      </c>
      <c r="B582" s="54">
        <v>8034</v>
      </c>
      <c r="C582" s="34" t="s">
        <v>531</v>
      </c>
    </row>
    <row r="583" spans="1:3" ht="13.5">
      <c r="A583" s="54">
        <v>8</v>
      </c>
      <c r="B583" s="54">
        <v>8035</v>
      </c>
      <c r="C583" s="34" t="s">
        <v>532</v>
      </c>
    </row>
    <row r="584" spans="1:3" ht="13.5">
      <c r="A584" s="55">
        <v>8</v>
      </c>
      <c r="B584" s="55">
        <v>8036</v>
      </c>
      <c r="C584" s="36" t="s">
        <v>533</v>
      </c>
    </row>
    <row r="585" spans="1:3" ht="13.5">
      <c r="A585" s="53">
        <v>8</v>
      </c>
      <c r="B585" s="53">
        <v>8060</v>
      </c>
      <c r="C585" s="20" t="s">
        <v>534</v>
      </c>
    </row>
    <row r="586" spans="1:3" ht="13.5">
      <c r="A586" s="54">
        <v>8</v>
      </c>
      <c r="B586" s="54">
        <v>8061</v>
      </c>
      <c r="C586" s="34" t="s">
        <v>535</v>
      </c>
    </row>
    <row r="587" spans="1:3" ht="13.5">
      <c r="A587" s="54">
        <v>8</v>
      </c>
      <c r="B587" s="54">
        <v>8062</v>
      </c>
      <c r="C587" s="34" t="s">
        <v>536</v>
      </c>
    </row>
    <row r="588" spans="1:3" ht="13.5">
      <c r="A588" s="54">
        <v>8</v>
      </c>
      <c r="B588" s="54">
        <v>8063</v>
      </c>
      <c r="C588" s="34" t="s">
        <v>537</v>
      </c>
    </row>
    <row r="589" spans="1:3" ht="13.5">
      <c r="A589" s="54">
        <v>8</v>
      </c>
      <c r="B589" s="54">
        <v>8064</v>
      </c>
      <c r="C589" s="34" t="s">
        <v>538</v>
      </c>
    </row>
    <row r="590" spans="1:3" ht="13.5">
      <c r="A590" s="55">
        <v>8</v>
      </c>
      <c r="B590" s="55">
        <v>8065</v>
      </c>
      <c r="C590" s="36" t="s">
        <v>539</v>
      </c>
    </row>
    <row r="591" spans="1:3" ht="13.5">
      <c r="A591" s="53">
        <v>8</v>
      </c>
      <c r="B591" s="53">
        <v>8090</v>
      </c>
      <c r="C591" s="20" t="s">
        <v>540</v>
      </c>
    </row>
    <row r="592" spans="1:3" ht="13.5">
      <c r="A592" s="54">
        <v>8</v>
      </c>
      <c r="B592" s="54">
        <v>8091</v>
      </c>
      <c r="C592" s="34" t="s">
        <v>541</v>
      </c>
    </row>
    <row r="593" spans="1:3" ht="13.5">
      <c r="A593" s="54">
        <v>8</v>
      </c>
      <c r="B593" s="54">
        <v>8092</v>
      </c>
      <c r="C593" s="34" t="s">
        <v>542</v>
      </c>
    </row>
    <row r="594" spans="1:3" ht="13.5">
      <c r="A594" s="54">
        <v>8</v>
      </c>
      <c r="B594" s="54">
        <v>8093</v>
      </c>
      <c r="C594" s="34" t="s">
        <v>543</v>
      </c>
    </row>
    <row r="595" spans="1:3" ht="13.5">
      <c r="A595" s="55">
        <v>8</v>
      </c>
      <c r="B595" s="55">
        <v>8094</v>
      </c>
      <c r="C595" s="36" t="s">
        <v>544</v>
      </c>
    </row>
    <row r="596" spans="1:3" ht="13.5">
      <c r="A596" s="53">
        <v>8</v>
      </c>
      <c r="B596" s="53">
        <v>8130</v>
      </c>
      <c r="C596" s="20" t="s">
        <v>545</v>
      </c>
    </row>
    <row r="597" spans="1:3" ht="13.5">
      <c r="A597" s="54">
        <v>8</v>
      </c>
      <c r="B597" s="54">
        <v>8131</v>
      </c>
      <c r="C597" s="34" t="s">
        <v>545</v>
      </c>
    </row>
    <row r="598" spans="1:3" ht="13.5">
      <c r="A598" s="54">
        <v>8</v>
      </c>
      <c r="B598" s="54">
        <v>8132</v>
      </c>
      <c r="C598" s="34" t="s">
        <v>546</v>
      </c>
    </row>
    <row r="599" spans="1:3" ht="13.5">
      <c r="A599" s="54">
        <v>8</v>
      </c>
      <c r="B599" s="54">
        <v>8133</v>
      </c>
      <c r="C599" s="34" t="s">
        <v>547</v>
      </c>
    </row>
    <row r="600" spans="1:3" ht="13.5">
      <c r="A600" s="55">
        <v>8</v>
      </c>
      <c r="B600" s="55">
        <v>8134</v>
      </c>
      <c r="C600" s="36" t="s">
        <v>548</v>
      </c>
    </row>
    <row r="601" spans="1:3" ht="13.5">
      <c r="A601" s="61">
        <v>8</v>
      </c>
      <c r="B601" s="61">
        <v>8170</v>
      </c>
      <c r="C601" s="43" t="s">
        <v>549</v>
      </c>
    </row>
    <row r="602" spans="1:3" ht="13.5">
      <c r="A602" s="54">
        <v>8</v>
      </c>
      <c r="B602" s="54">
        <v>8171</v>
      </c>
      <c r="C602" s="34" t="s">
        <v>550</v>
      </c>
    </row>
    <row r="603" spans="1:3" ht="13.5">
      <c r="A603" s="54">
        <v>8</v>
      </c>
      <c r="B603" s="54">
        <v>8172</v>
      </c>
      <c r="C603" s="34" t="s">
        <v>549</v>
      </c>
    </row>
    <row r="604" spans="1:3" ht="13.5">
      <c r="A604" s="54">
        <v>8</v>
      </c>
      <c r="B604" s="54">
        <v>8173</v>
      </c>
      <c r="C604" s="34" t="s">
        <v>551</v>
      </c>
    </row>
    <row r="605" spans="1:3" ht="13.5">
      <c r="A605" s="55">
        <v>8</v>
      </c>
      <c r="B605" s="55">
        <v>8174</v>
      </c>
      <c r="C605" s="23" t="s">
        <v>552</v>
      </c>
    </row>
    <row r="606" spans="1:3" ht="13.5">
      <c r="A606" s="53">
        <v>8</v>
      </c>
      <c r="B606" s="53">
        <v>8200</v>
      </c>
      <c r="C606" s="20" t="s">
        <v>553</v>
      </c>
    </row>
    <row r="607" spans="1:3" ht="13.5">
      <c r="A607" s="54">
        <v>8</v>
      </c>
      <c r="B607" s="54">
        <v>8201</v>
      </c>
      <c r="C607" s="34" t="s">
        <v>553</v>
      </c>
    </row>
    <row r="608" spans="1:3" ht="13.5">
      <c r="A608" s="54">
        <v>8</v>
      </c>
      <c r="B608" s="54">
        <v>8202</v>
      </c>
      <c r="C608" s="34" t="s">
        <v>554</v>
      </c>
    </row>
    <row r="609" spans="1:3" ht="13.5">
      <c r="A609" s="54">
        <v>8</v>
      </c>
      <c r="B609" s="54">
        <v>8203</v>
      </c>
      <c r="C609" s="34" t="s">
        <v>555</v>
      </c>
    </row>
    <row r="610" spans="1:3" ht="13.5">
      <c r="A610" s="55">
        <v>8</v>
      </c>
      <c r="B610" s="55">
        <v>8204</v>
      </c>
      <c r="C610" s="36" t="s">
        <v>556</v>
      </c>
    </row>
    <row r="611" spans="1:3" ht="13.5">
      <c r="A611" s="53">
        <v>8</v>
      </c>
      <c r="B611" s="53">
        <v>8240</v>
      </c>
      <c r="C611" s="20" t="s">
        <v>557</v>
      </c>
    </row>
    <row r="612" spans="1:3" ht="13.5">
      <c r="A612" s="54">
        <v>8</v>
      </c>
      <c r="B612" s="54">
        <v>8241</v>
      </c>
      <c r="C612" s="34" t="s">
        <v>558</v>
      </c>
    </row>
    <row r="613" spans="1:3" ht="13.5">
      <c r="A613" s="55">
        <v>8</v>
      </c>
      <c r="B613" s="55">
        <v>8242</v>
      </c>
      <c r="C613" s="36" t="s">
        <v>557</v>
      </c>
    </row>
    <row r="614" spans="1:3" ht="13.5">
      <c r="A614" s="53">
        <v>8</v>
      </c>
      <c r="B614" s="53">
        <v>8280</v>
      </c>
      <c r="C614" s="20" t="s">
        <v>559</v>
      </c>
    </row>
    <row r="615" spans="1:3" ht="13.5">
      <c r="A615" s="54">
        <v>8</v>
      </c>
      <c r="B615" s="54">
        <v>8281</v>
      </c>
      <c r="C615" s="34" t="s">
        <v>559</v>
      </c>
    </row>
    <row r="616" spans="1:3" ht="13.5">
      <c r="A616" s="55">
        <v>8</v>
      </c>
      <c r="B616" s="55">
        <v>8282</v>
      </c>
      <c r="C616" s="36" t="s">
        <v>560</v>
      </c>
    </row>
    <row r="617" spans="1:3" ht="13.5">
      <c r="A617" s="53">
        <v>8</v>
      </c>
      <c r="B617" s="53">
        <v>8320</v>
      </c>
      <c r="C617" s="20" t="s">
        <v>561</v>
      </c>
    </row>
    <row r="618" spans="1:3" ht="13.5">
      <c r="A618" s="54">
        <v>8</v>
      </c>
      <c r="B618" s="54">
        <v>8321</v>
      </c>
      <c r="C618" s="34" t="s">
        <v>562</v>
      </c>
    </row>
    <row r="619" spans="1:3" ht="13.5">
      <c r="A619" s="54">
        <v>8</v>
      </c>
      <c r="B619" s="54">
        <v>8322</v>
      </c>
      <c r="C619" s="34" t="s">
        <v>563</v>
      </c>
    </row>
    <row r="620" spans="1:3" ht="13.5">
      <c r="A620" s="54">
        <v>8</v>
      </c>
      <c r="B620" s="54">
        <v>8323</v>
      </c>
      <c r="C620" s="34" t="s">
        <v>564</v>
      </c>
    </row>
    <row r="621" spans="1:3" ht="13.5">
      <c r="A621" s="55">
        <v>8</v>
      </c>
      <c r="B621" s="55">
        <v>8324</v>
      </c>
      <c r="C621" s="36" t="s">
        <v>565</v>
      </c>
    </row>
    <row r="622" spans="1:3" ht="13.5">
      <c r="A622" s="53">
        <v>8</v>
      </c>
      <c r="B622" s="53">
        <v>8360</v>
      </c>
      <c r="C622" s="20" t="s">
        <v>566</v>
      </c>
    </row>
    <row r="623" spans="1:3" ht="13.5">
      <c r="A623" s="54">
        <v>8</v>
      </c>
      <c r="B623" s="54">
        <v>8361</v>
      </c>
      <c r="C623" s="34" t="s">
        <v>567</v>
      </c>
    </row>
    <row r="624" spans="1:3" ht="13.5">
      <c r="A624" s="54">
        <v>8</v>
      </c>
      <c r="B624" s="54">
        <v>8362</v>
      </c>
      <c r="C624" s="34" t="s">
        <v>568</v>
      </c>
    </row>
    <row r="625" spans="1:3" ht="13.5">
      <c r="A625" s="54">
        <v>8</v>
      </c>
      <c r="B625" s="54">
        <v>8363</v>
      </c>
      <c r="C625" s="34" t="s">
        <v>569</v>
      </c>
    </row>
    <row r="626" spans="1:3" ht="13.5">
      <c r="A626" s="54">
        <v>8</v>
      </c>
      <c r="B626" s="54">
        <v>8364</v>
      </c>
      <c r="C626" s="34" t="s">
        <v>570</v>
      </c>
    </row>
    <row r="627" spans="1:3" ht="13.5">
      <c r="A627" s="54">
        <v>8</v>
      </c>
      <c r="B627" s="54">
        <v>8365</v>
      </c>
      <c r="C627" s="34" t="s">
        <v>571</v>
      </c>
    </row>
    <row r="628" spans="1:3" ht="13.5">
      <c r="A628" s="55">
        <v>8</v>
      </c>
      <c r="B628" s="55">
        <v>8366</v>
      </c>
      <c r="C628" s="36" t="s">
        <v>572</v>
      </c>
    </row>
    <row r="629" spans="1:3" ht="13.5">
      <c r="A629" s="53">
        <v>8</v>
      </c>
      <c r="B629" s="53">
        <v>8400</v>
      </c>
      <c r="C629" s="20" t="s">
        <v>573</v>
      </c>
    </row>
    <row r="630" spans="1:3" ht="13.5">
      <c r="A630" s="54">
        <v>8</v>
      </c>
      <c r="B630" s="54">
        <v>8401</v>
      </c>
      <c r="C630" s="34" t="s">
        <v>574</v>
      </c>
    </row>
    <row r="631" spans="1:3" ht="13.5">
      <c r="A631" s="55">
        <v>8</v>
      </c>
      <c r="B631" s="55">
        <v>8402</v>
      </c>
      <c r="C631" s="36" t="s">
        <v>575</v>
      </c>
    </row>
    <row r="632" spans="1:3" ht="13.5">
      <c r="A632" s="53">
        <v>8</v>
      </c>
      <c r="B632" s="53">
        <v>8440</v>
      </c>
      <c r="C632" s="20" t="s">
        <v>576</v>
      </c>
    </row>
    <row r="633" spans="1:3" ht="13.5">
      <c r="A633" s="54">
        <v>8</v>
      </c>
      <c r="B633" s="54">
        <v>8441</v>
      </c>
      <c r="C633" s="34" t="s">
        <v>577</v>
      </c>
    </row>
    <row r="634" spans="1:3" ht="13.5">
      <c r="A634" s="54">
        <v>8</v>
      </c>
      <c r="B634" s="54">
        <v>8442</v>
      </c>
      <c r="C634" s="34" t="s">
        <v>578</v>
      </c>
    </row>
    <row r="635" spans="1:3" ht="13.5">
      <c r="A635" s="54">
        <v>8</v>
      </c>
      <c r="B635" s="54">
        <v>8443</v>
      </c>
      <c r="C635" s="34" t="s">
        <v>579</v>
      </c>
    </row>
    <row r="636" spans="1:3" ht="13.5">
      <c r="A636" s="54">
        <v>8</v>
      </c>
      <c r="B636" s="54">
        <v>8444</v>
      </c>
      <c r="C636" s="34" t="s">
        <v>580</v>
      </c>
    </row>
    <row r="637" spans="1:3" ht="13.5">
      <c r="A637" s="54">
        <v>8</v>
      </c>
      <c r="B637" s="54">
        <v>8445</v>
      </c>
      <c r="C637" s="34" t="s">
        <v>581</v>
      </c>
    </row>
    <row r="638" spans="1:3" ht="13.5">
      <c r="A638" s="54">
        <v>8</v>
      </c>
      <c r="B638" s="54">
        <v>8446</v>
      </c>
      <c r="C638" s="34" t="s">
        <v>582</v>
      </c>
    </row>
    <row r="639" spans="1:3" ht="13.5">
      <c r="A639" s="60">
        <v>8</v>
      </c>
      <c r="B639" s="60">
        <v>8447</v>
      </c>
      <c r="C639" s="40" t="s">
        <v>583</v>
      </c>
    </row>
    <row r="640" spans="1:3" ht="13.5">
      <c r="A640" s="53">
        <v>8</v>
      </c>
      <c r="B640" s="20">
        <v>8500</v>
      </c>
      <c r="C640" s="20" t="s">
        <v>584</v>
      </c>
    </row>
    <row r="641" spans="1:3" ht="13.5">
      <c r="A641" s="54">
        <v>8</v>
      </c>
      <c r="B641" s="31">
        <v>8501</v>
      </c>
      <c r="C641" s="34" t="s">
        <v>584</v>
      </c>
    </row>
    <row r="642" spans="1:3" ht="13.5">
      <c r="A642" s="54">
        <v>8</v>
      </c>
      <c r="B642" s="31">
        <v>8502</v>
      </c>
      <c r="C642" s="34" t="s">
        <v>585</v>
      </c>
    </row>
    <row r="643" spans="1:3" ht="13.5">
      <c r="A643" s="54">
        <v>8</v>
      </c>
      <c r="B643" s="31">
        <v>8503</v>
      </c>
      <c r="C643" s="34" t="s">
        <v>586</v>
      </c>
    </row>
    <row r="644" spans="1:3" ht="13.5">
      <c r="A644" s="55">
        <v>8</v>
      </c>
      <c r="B644" s="32">
        <v>8504</v>
      </c>
      <c r="C644" s="36" t="s">
        <v>587</v>
      </c>
    </row>
    <row r="645" spans="1:3" ht="13.5">
      <c r="A645" s="53">
        <v>8</v>
      </c>
      <c r="B645" s="20">
        <v>8540</v>
      </c>
      <c r="C645" s="20" t="s">
        <v>588</v>
      </c>
    </row>
    <row r="646" spans="1:3" ht="13.5">
      <c r="A646" s="55">
        <v>8</v>
      </c>
      <c r="B646" s="32">
        <v>8541</v>
      </c>
      <c r="C646" s="36" t="s">
        <v>588</v>
      </c>
    </row>
    <row r="647" spans="1:3" ht="13.5">
      <c r="A647" s="53">
        <v>8</v>
      </c>
      <c r="B647" s="20">
        <v>8580</v>
      </c>
      <c r="C647" s="20" t="s">
        <v>589</v>
      </c>
    </row>
    <row r="648" spans="1:3" ht="13.5">
      <c r="A648" s="54">
        <v>8</v>
      </c>
      <c r="B648" s="31">
        <v>8581</v>
      </c>
      <c r="C648" s="34" t="s">
        <v>589</v>
      </c>
    </row>
    <row r="649" spans="1:3" ht="13.5">
      <c r="A649" s="54">
        <v>8</v>
      </c>
      <c r="B649" s="31">
        <v>8582</v>
      </c>
      <c r="C649" s="34" t="s">
        <v>590</v>
      </c>
    </row>
    <row r="650" spans="1:3" ht="13.5">
      <c r="A650" s="55">
        <v>8</v>
      </c>
      <c r="B650" s="32">
        <v>8583</v>
      </c>
      <c r="C650" s="36" t="s">
        <v>591</v>
      </c>
    </row>
    <row r="651" spans="1:3" ht="13.5">
      <c r="A651" s="53">
        <v>8</v>
      </c>
      <c r="B651" s="20">
        <v>8620</v>
      </c>
      <c r="C651" s="20" t="s">
        <v>592</v>
      </c>
    </row>
    <row r="652" spans="1:3" ht="13.5">
      <c r="A652" s="54">
        <v>8</v>
      </c>
      <c r="B652" s="31">
        <v>8621</v>
      </c>
      <c r="C652" s="34" t="s">
        <v>593</v>
      </c>
    </row>
    <row r="653" spans="1:3" ht="13.5">
      <c r="A653" s="54">
        <v>8</v>
      </c>
      <c r="B653" s="31">
        <v>8622</v>
      </c>
      <c r="C653" s="34" t="s">
        <v>594</v>
      </c>
    </row>
    <row r="654" spans="1:3" ht="13.5">
      <c r="A654" s="54">
        <v>8</v>
      </c>
      <c r="B654" s="31">
        <v>8623</v>
      </c>
      <c r="C654" s="34" t="s">
        <v>595</v>
      </c>
    </row>
    <row r="655" spans="1:3" ht="13.5">
      <c r="A655" s="54">
        <v>8</v>
      </c>
      <c r="B655" s="31">
        <v>8624</v>
      </c>
      <c r="C655" s="34" t="s">
        <v>596</v>
      </c>
    </row>
    <row r="656" spans="1:3" ht="13.5">
      <c r="A656" s="54">
        <v>8</v>
      </c>
      <c r="B656" s="31">
        <v>8625</v>
      </c>
      <c r="C656" s="34" t="s">
        <v>597</v>
      </c>
    </row>
    <row r="657" spans="1:3" ht="13.5">
      <c r="A657" s="54">
        <v>8</v>
      </c>
      <c r="B657" s="31">
        <v>8626</v>
      </c>
      <c r="C657" s="34" t="s">
        <v>598</v>
      </c>
    </row>
    <row r="658" spans="1:3" ht="13.5">
      <c r="A658" s="54">
        <v>8</v>
      </c>
      <c r="B658" s="31">
        <v>8627</v>
      </c>
      <c r="C658" s="34" t="s">
        <v>599</v>
      </c>
    </row>
    <row r="659" spans="1:3" ht="13.5">
      <c r="A659" s="54">
        <v>8</v>
      </c>
      <c r="B659" s="31">
        <v>8628</v>
      </c>
      <c r="C659" s="34" t="s">
        <v>600</v>
      </c>
    </row>
    <row r="660" spans="1:3" ht="13.5">
      <c r="A660" s="54">
        <v>8</v>
      </c>
      <c r="B660" s="31">
        <v>8629</v>
      </c>
      <c r="C660" s="34" t="s">
        <v>601</v>
      </c>
    </row>
    <row r="661" spans="1:3" ht="13.5">
      <c r="A661" s="55">
        <v>8</v>
      </c>
      <c r="B661" s="32">
        <v>8630</v>
      </c>
      <c r="C661" s="36" t="s">
        <v>602</v>
      </c>
    </row>
    <row r="662" spans="1:3" ht="13.5">
      <c r="A662" s="66">
        <v>8</v>
      </c>
      <c r="B662" s="66">
        <v>8800</v>
      </c>
      <c r="C662" s="67" t="s">
        <v>603</v>
      </c>
    </row>
    <row r="663" spans="1:3" ht="13.5">
      <c r="A663" s="54">
        <v>8</v>
      </c>
      <c r="B663" s="54">
        <v>8801</v>
      </c>
      <c r="C663" s="63" t="s">
        <v>605</v>
      </c>
    </row>
    <row r="664" spans="1:3" ht="13.5">
      <c r="A664" s="54">
        <v>8</v>
      </c>
      <c r="B664" s="54">
        <v>8802</v>
      </c>
      <c r="C664" s="63" t="s">
        <v>606</v>
      </c>
    </row>
    <row r="665" spans="1:3" ht="13.5">
      <c r="A665" s="54">
        <v>8</v>
      </c>
      <c r="B665" s="54">
        <v>8803</v>
      </c>
      <c r="C665" s="63" t="s">
        <v>607</v>
      </c>
    </row>
    <row r="666" spans="1:3" ht="13.5">
      <c r="A666" s="54">
        <v>8</v>
      </c>
      <c r="B666" s="54">
        <v>8804</v>
      </c>
      <c r="C666" s="63" t="s">
        <v>608</v>
      </c>
    </row>
    <row r="667" spans="1:3" ht="13.5">
      <c r="A667" s="54">
        <v>8</v>
      </c>
      <c r="B667" s="54">
        <v>8805</v>
      </c>
      <c r="C667" s="63" t="s">
        <v>609</v>
      </c>
    </row>
    <row r="668" spans="1:3" ht="13.5">
      <c r="A668" s="54">
        <v>8</v>
      </c>
      <c r="B668" s="54">
        <v>8806</v>
      </c>
      <c r="C668" s="63" t="s">
        <v>610</v>
      </c>
    </row>
    <row r="669" spans="1:3" ht="13.5">
      <c r="A669" s="54">
        <v>8</v>
      </c>
      <c r="B669" s="54">
        <v>8807</v>
      </c>
      <c r="C669" s="63" t="s">
        <v>611</v>
      </c>
    </row>
    <row r="670" spans="1:3" ht="13.5">
      <c r="A670" s="54">
        <v>8</v>
      </c>
      <c r="B670" s="54">
        <v>8808</v>
      </c>
      <c r="C670" s="63" t="s">
        <v>612</v>
      </c>
    </row>
    <row r="671" spans="1:3" ht="13.5">
      <c r="A671" s="54">
        <v>8</v>
      </c>
      <c r="B671" s="54">
        <v>8809</v>
      </c>
      <c r="C671" s="63" t="s">
        <v>613</v>
      </c>
    </row>
    <row r="672" spans="1:3" ht="13.5">
      <c r="A672" s="54">
        <v>8</v>
      </c>
      <c r="B672" s="54">
        <v>8810</v>
      </c>
      <c r="C672" s="63" t="s">
        <v>614</v>
      </c>
    </row>
    <row r="673" spans="1:3" ht="13.5">
      <c r="A673" s="62">
        <v>8</v>
      </c>
      <c r="B673" s="62">
        <v>8811</v>
      </c>
      <c r="C673" s="64" t="s">
        <v>615</v>
      </c>
    </row>
    <row r="674" spans="1:3" ht="13.5">
      <c r="A674" s="54">
        <v>8</v>
      </c>
      <c r="B674" s="54">
        <v>8812</v>
      </c>
      <c r="C674" s="63" t="s">
        <v>616</v>
      </c>
    </row>
    <row r="675" spans="1:3" ht="13.5">
      <c r="A675" s="54">
        <v>8</v>
      </c>
      <c r="B675" s="54">
        <v>8813</v>
      </c>
      <c r="C675" s="63" t="s">
        <v>617</v>
      </c>
    </row>
    <row r="676" spans="1:3" ht="13.5">
      <c r="A676" s="54">
        <v>8</v>
      </c>
      <c r="B676" s="54">
        <v>8814</v>
      </c>
      <c r="C676" s="63" t="s">
        <v>618</v>
      </c>
    </row>
    <row r="677" spans="1:3" ht="13.5">
      <c r="A677" s="54">
        <v>8</v>
      </c>
      <c r="B677" s="54">
        <v>8815</v>
      </c>
      <c r="C677" s="63" t="s">
        <v>619</v>
      </c>
    </row>
    <row r="678" spans="1:3" ht="13.5">
      <c r="A678" s="54">
        <v>8</v>
      </c>
      <c r="B678" s="54">
        <v>8816</v>
      </c>
      <c r="C678" s="35" t="s">
        <v>620</v>
      </c>
    </row>
    <row r="679" spans="1:3" ht="13.5">
      <c r="A679" s="54">
        <v>8</v>
      </c>
      <c r="B679" s="54">
        <v>8817</v>
      </c>
      <c r="C679" s="35" t="s">
        <v>621</v>
      </c>
    </row>
    <row r="680" spans="1:3" ht="13.5">
      <c r="A680" s="54">
        <v>8</v>
      </c>
      <c r="B680" s="54">
        <v>8818</v>
      </c>
      <c r="C680" s="35" t="s">
        <v>622</v>
      </c>
    </row>
    <row r="681" spans="1:3" ht="13.5">
      <c r="A681" s="54">
        <v>8</v>
      </c>
      <c r="B681" s="54">
        <v>8819</v>
      </c>
      <c r="C681" s="35" t="s">
        <v>623</v>
      </c>
    </row>
    <row r="682" spans="1:3" ht="13.5">
      <c r="A682" s="54">
        <v>8</v>
      </c>
      <c r="B682" s="54">
        <v>8820</v>
      </c>
      <c r="C682" s="35" t="s">
        <v>624</v>
      </c>
    </row>
    <row r="683" spans="1:3" ht="13.5">
      <c r="A683" s="55">
        <v>8</v>
      </c>
      <c r="B683" s="55">
        <v>8821</v>
      </c>
      <c r="C683" s="65" t="s">
        <v>625</v>
      </c>
    </row>
    <row r="684" spans="1:3" ht="13.5">
      <c r="A684" s="53">
        <v>8</v>
      </c>
      <c r="B684" s="53">
        <v>8900</v>
      </c>
      <c r="C684" s="20" t="s">
        <v>604</v>
      </c>
    </row>
    <row r="685" spans="1:3" ht="13.5">
      <c r="A685" s="54">
        <v>8</v>
      </c>
      <c r="B685" s="54">
        <v>8901</v>
      </c>
      <c r="C685" s="35" t="s">
        <v>626</v>
      </c>
    </row>
    <row r="686" spans="1:3" ht="13.5">
      <c r="A686" s="54">
        <v>8</v>
      </c>
      <c r="B686" s="54">
        <v>8902</v>
      </c>
      <c r="C686" s="35" t="s">
        <v>627</v>
      </c>
    </row>
    <row r="687" spans="1:3" ht="13.5">
      <c r="A687" s="54">
        <v>8</v>
      </c>
      <c r="B687" s="54">
        <v>8903</v>
      </c>
      <c r="C687" s="35" t="s">
        <v>628</v>
      </c>
    </row>
    <row r="688" spans="1:3" ht="13.5">
      <c r="A688" s="55">
        <v>8</v>
      </c>
      <c r="B688" s="55">
        <v>8904</v>
      </c>
      <c r="C688" s="65" t="s">
        <v>629</v>
      </c>
    </row>
  </sheetData>
  <sheetProtection/>
  <mergeCells count="3">
    <mergeCell ref="B1:C1"/>
    <mergeCell ref="E1:F1"/>
    <mergeCell ref="I1:J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31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12" bestFit="1" customWidth="1"/>
    <col min="2" max="2" width="9.125" style="143" bestFit="1" customWidth="1"/>
    <col min="3" max="3" width="26.875" style="142" bestFit="1" customWidth="1"/>
    <col min="4" max="4" width="7.00390625" style="143" bestFit="1" customWidth="1"/>
    <col min="5" max="5" width="5.25390625" style="143" bestFit="1" customWidth="1"/>
    <col min="6" max="6" width="10.125" style="180" customWidth="1"/>
    <col min="7" max="7" width="17.75390625" style="141" bestFit="1" customWidth="1"/>
    <col min="8" max="8" width="4.375" style="143" bestFit="1" customWidth="1"/>
    <col min="9" max="9" width="12.75390625" style="167" bestFit="1" customWidth="1"/>
    <col min="10" max="10" width="33.50390625" style="167" bestFit="1" customWidth="1"/>
    <col min="11" max="16" width="9.00390625" style="143" customWidth="1"/>
    <col min="17" max="16384" width="9.00390625" style="142" customWidth="1"/>
  </cols>
  <sheetData>
    <row r="1" ht="12.75" thickBot="1">
      <c r="B1" s="141" t="s">
        <v>839</v>
      </c>
    </row>
    <row r="2" spans="1:10" ht="33" customHeight="1" thickTop="1">
      <c r="A2" s="112"/>
      <c r="B2" s="168" t="s">
        <v>5</v>
      </c>
      <c r="C2" s="140" t="s">
        <v>796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40" t="s">
        <v>841</v>
      </c>
      <c r="I2" s="174" t="s">
        <v>799</v>
      </c>
      <c r="J2" s="174" t="s">
        <v>317</v>
      </c>
    </row>
    <row r="3" spans="1:16" s="149" customFormat="1" ht="12">
      <c r="A3" s="112"/>
      <c r="B3" s="145">
        <v>1010</v>
      </c>
      <c r="C3" s="146" t="s">
        <v>55</v>
      </c>
      <c r="D3" s="147"/>
      <c r="E3" s="147"/>
      <c r="F3" s="181"/>
      <c r="G3" s="175"/>
      <c r="H3" s="147"/>
      <c r="I3" s="171"/>
      <c r="J3" s="171"/>
      <c r="K3" s="148"/>
      <c r="L3" s="148"/>
      <c r="M3" s="148"/>
      <c r="N3" s="148"/>
      <c r="O3" s="148"/>
      <c r="P3" s="148"/>
    </row>
    <row r="4" spans="1:16" s="149" customFormat="1" ht="12">
      <c r="A4" s="112"/>
      <c r="B4" s="145">
        <v>1040</v>
      </c>
      <c r="C4" s="146" t="s">
        <v>7</v>
      </c>
      <c r="D4" s="147"/>
      <c r="E4" s="147"/>
      <c r="F4" s="181"/>
      <c r="G4" s="175"/>
      <c r="H4" s="147"/>
      <c r="I4" s="171"/>
      <c r="J4" s="171"/>
      <c r="K4" s="148"/>
      <c r="L4" s="148"/>
      <c r="M4" s="148"/>
      <c r="N4" s="148"/>
      <c r="O4" s="148"/>
      <c r="P4" s="148"/>
    </row>
    <row r="5" spans="1:10" ht="12">
      <c r="A5" s="112" t="s">
        <v>840</v>
      </c>
      <c r="B5" s="150">
        <v>1041</v>
      </c>
      <c r="C5" s="151" t="s">
        <v>66</v>
      </c>
      <c r="D5" s="144">
        <v>5</v>
      </c>
      <c r="E5" s="144">
        <f>IF(D5=5,"",IF(D5=6,"冷蔵",IF(D5=7,"冷凍",IF(D5=8,"解凍",""))))</f>
      </c>
      <c r="F5" s="182" t="s">
        <v>842</v>
      </c>
      <c r="G5" s="176" t="s">
        <v>844</v>
      </c>
      <c r="H5" s="144">
        <v>7</v>
      </c>
      <c r="I5" s="172" t="str">
        <f>CONCATENATE(49226,B5,D5,F5,H5)</f>
        <v>4922610415387</v>
      </c>
      <c r="J5" s="172" t="str">
        <f>CONCATENATE(IF(D5&lt;&gt;5,E5,""),C5,G5)</f>
        <v>まかじき佃煮</v>
      </c>
    </row>
    <row r="6" spans="1:10" ht="12">
      <c r="A6" s="112" t="s">
        <v>840</v>
      </c>
      <c r="B6" s="150">
        <v>1041</v>
      </c>
      <c r="C6" s="151" t="s">
        <v>66</v>
      </c>
      <c r="D6" s="144">
        <v>6</v>
      </c>
      <c r="E6" s="144" t="str">
        <f>IF(D6=5,"",IF(D6=6,"冷蔵",IF(D6=7,"冷凍",IF(D6=8,"解凍",""))))</f>
        <v>冷蔵</v>
      </c>
      <c r="F6" s="182" t="s">
        <v>843</v>
      </c>
      <c r="G6" s="176" t="s">
        <v>845</v>
      </c>
      <c r="H6" s="144">
        <v>0</v>
      </c>
      <c r="I6" s="172" t="str">
        <f>CONCATENATE(49226,B6,D6,F6,H6)</f>
        <v>4922610416520</v>
      </c>
      <c r="J6" s="172" t="str">
        <f>CONCATENATE(IF(D6&lt;&gt;5,E6,""),C6,G6)</f>
        <v>冷蔵まかじき醤油漬け</v>
      </c>
    </row>
    <row r="7" spans="1:10" ht="12">
      <c r="A7" s="112" t="s">
        <v>840</v>
      </c>
      <c r="B7" s="150">
        <v>1046</v>
      </c>
      <c r="C7" s="151" t="s">
        <v>68</v>
      </c>
      <c r="D7" s="144">
        <v>5</v>
      </c>
      <c r="E7" s="144">
        <f>IF(D7=5,"",IF(D7=6,"冷蔵",IF(D7=7,"冷凍",IF(D7=8,"解凍",""))))</f>
      </c>
      <c r="F7" s="182" t="s">
        <v>842</v>
      </c>
      <c r="G7" s="176" t="s">
        <v>844</v>
      </c>
      <c r="H7" s="144">
        <v>2</v>
      </c>
      <c r="I7" s="172" t="str">
        <f>CONCATENATE(49226,B7,D7,F7,H7)</f>
        <v>4922610465382</v>
      </c>
      <c r="J7" s="172" t="str">
        <f>CONCATENATE(IF(D7&lt;&gt;5,E7,""),C7,G7)</f>
        <v>めかじき佃煮</v>
      </c>
    </row>
    <row r="8" spans="1:10" ht="12">
      <c r="A8" s="112" t="s">
        <v>840</v>
      </c>
      <c r="B8" s="164">
        <v>1046</v>
      </c>
      <c r="C8" s="165" t="s">
        <v>68</v>
      </c>
      <c r="D8" s="166">
        <v>6</v>
      </c>
      <c r="E8" s="144" t="str">
        <f>IF(D8=5,"",IF(D8=6,"冷蔵",IF(D8=7,"冷凍",IF(D8=8,"解凍",""))))</f>
        <v>冷蔵</v>
      </c>
      <c r="F8" s="182" t="s">
        <v>843</v>
      </c>
      <c r="G8" s="176" t="s">
        <v>845</v>
      </c>
      <c r="H8" s="166">
        <v>5</v>
      </c>
      <c r="I8" s="172" t="str">
        <f>CONCATENATE(49226,B8,D8,F8,H8)</f>
        <v>4922610466525</v>
      </c>
      <c r="J8" s="172" t="str">
        <f>CONCATENATE(IF(D8&lt;&gt;5,E8,""),C8,G8)</f>
        <v>冷蔵めかじき醤油漬け</v>
      </c>
    </row>
    <row r="9" spans="1:16" s="149" customFormat="1" ht="12">
      <c r="A9" s="112"/>
      <c r="B9" s="145">
        <v>1070</v>
      </c>
      <c r="C9" s="146" t="s">
        <v>8</v>
      </c>
      <c r="D9" s="147"/>
      <c r="E9" s="147"/>
      <c r="F9" s="181"/>
      <c r="G9" s="175"/>
      <c r="H9" s="147"/>
      <c r="I9" s="171"/>
      <c r="J9" s="171"/>
      <c r="K9" s="148"/>
      <c r="L9" s="148"/>
      <c r="M9" s="148"/>
      <c r="N9" s="148"/>
      <c r="O9" s="148"/>
      <c r="P9" s="148"/>
    </row>
    <row r="10" spans="1:16" s="149" customFormat="1" ht="12">
      <c r="A10" s="112"/>
      <c r="B10" s="145">
        <v>1100</v>
      </c>
      <c r="C10" s="146" t="s">
        <v>27</v>
      </c>
      <c r="D10" s="147"/>
      <c r="E10" s="147"/>
      <c r="F10" s="181"/>
      <c r="G10" s="175"/>
      <c r="H10" s="147"/>
      <c r="I10" s="171"/>
      <c r="J10" s="171"/>
      <c r="K10" s="148"/>
      <c r="L10" s="148"/>
      <c r="M10" s="148"/>
      <c r="N10" s="148"/>
      <c r="O10" s="148"/>
      <c r="P10" s="148"/>
    </row>
    <row r="11" spans="2:10" ht="12">
      <c r="B11" s="150">
        <v>1101</v>
      </c>
      <c r="C11" s="151" t="s">
        <v>69</v>
      </c>
      <c r="D11" s="144">
        <v>6</v>
      </c>
      <c r="E11" s="144" t="str">
        <f aca="true" t="shared" si="0" ref="E11:E41">IF(D11=5,"",IF(D11=6,"冷蔵",IF(D11=7,"冷凍",IF(D11=8,"解凍",""))))</f>
        <v>冷蔵</v>
      </c>
      <c r="F11" s="182" t="s">
        <v>846</v>
      </c>
      <c r="G11" s="176" t="s">
        <v>847</v>
      </c>
      <c r="H11" s="144">
        <v>1</v>
      </c>
      <c r="I11" s="172" t="str">
        <f>CONCATENATE(49226,B11,D11,F11,H11)</f>
        <v>4922611016071</v>
      </c>
      <c r="J11" s="172" t="str">
        <f aca="true" t="shared" si="1" ref="J11:J41">CONCATENATE(IF(D11&lt;&gt;5,E11,""),C11,G11)</f>
        <v>冷蔵しろさけ塩</v>
      </c>
    </row>
    <row r="12" spans="2:10" ht="12">
      <c r="B12" s="150">
        <v>1101</v>
      </c>
      <c r="C12" s="151" t="s">
        <v>69</v>
      </c>
      <c r="D12" s="144">
        <v>6</v>
      </c>
      <c r="E12" s="144" t="str">
        <f t="shared" si="0"/>
        <v>冷蔵</v>
      </c>
      <c r="F12" s="182" t="s">
        <v>848</v>
      </c>
      <c r="G12" s="176" t="s">
        <v>1082</v>
      </c>
      <c r="H12" s="144">
        <v>7</v>
      </c>
      <c r="I12" s="172" t="str">
        <f>CONCATENATE(49226,B12,D12,F12,H12)</f>
        <v>4922611016477</v>
      </c>
      <c r="J12" s="172" t="str">
        <f t="shared" si="1"/>
        <v>冷蔵しろさけ粕漬け</v>
      </c>
    </row>
    <row r="13" spans="2:10" ht="12">
      <c r="B13" s="150">
        <v>1101</v>
      </c>
      <c r="C13" s="151" t="s">
        <v>69</v>
      </c>
      <c r="D13" s="144">
        <v>6</v>
      </c>
      <c r="E13" s="144" t="str">
        <f t="shared" si="0"/>
        <v>冷蔵</v>
      </c>
      <c r="F13" s="182" t="s">
        <v>849</v>
      </c>
      <c r="G13" s="176" t="s">
        <v>850</v>
      </c>
      <c r="H13" s="144">
        <v>4</v>
      </c>
      <c r="I13" s="172" t="str">
        <f>CONCATENATE(49226,B13,D13,F13,H13)</f>
        <v>4922611016484</v>
      </c>
      <c r="J13" s="172" t="str">
        <f t="shared" si="1"/>
        <v>冷蔵しろさけ西京漬け</v>
      </c>
    </row>
    <row r="14" spans="2:10" ht="12">
      <c r="B14" s="150">
        <v>1101</v>
      </c>
      <c r="C14" s="151" t="s">
        <v>69</v>
      </c>
      <c r="D14" s="144">
        <v>7</v>
      </c>
      <c r="E14" s="144" t="str">
        <f t="shared" si="0"/>
        <v>冷凍</v>
      </c>
      <c r="F14" s="182" t="s">
        <v>846</v>
      </c>
      <c r="G14" s="176" t="s">
        <v>847</v>
      </c>
      <c r="H14" s="144">
        <v>8</v>
      </c>
      <c r="I14" s="172" t="str">
        <f aca="true" t="shared" si="2" ref="I14:I59">CONCATENATE(49226,B14,D14,F14,H14)</f>
        <v>4922611017078</v>
      </c>
      <c r="J14" s="172" t="str">
        <f t="shared" si="1"/>
        <v>冷凍しろさけ塩</v>
      </c>
    </row>
    <row r="15" spans="2:10" ht="12">
      <c r="B15" s="150">
        <v>1101</v>
      </c>
      <c r="C15" s="151" t="s">
        <v>69</v>
      </c>
      <c r="D15" s="144">
        <v>7</v>
      </c>
      <c r="E15" s="144" t="str">
        <f t="shared" si="0"/>
        <v>冷凍</v>
      </c>
      <c r="F15" s="182" t="s">
        <v>848</v>
      </c>
      <c r="G15" s="176" t="s">
        <v>1081</v>
      </c>
      <c r="H15" s="144">
        <v>4</v>
      </c>
      <c r="I15" s="172" t="str">
        <f t="shared" si="2"/>
        <v>4922611017474</v>
      </c>
      <c r="J15" s="172" t="str">
        <f t="shared" si="1"/>
        <v>冷凍しろさけ粕漬け</v>
      </c>
    </row>
    <row r="16" spans="2:10" ht="12">
      <c r="B16" s="150">
        <v>1101</v>
      </c>
      <c r="C16" s="151" t="s">
        <v>69</v>
      </c>
      <c r="D16" s="144">
        <v>7</v>
      </c>
      <c r="E16" s="144" t="str">
        <f t="shared" si="0"/>
        <v>冷凍</v>
      </c>
      <c r="F16" s="182" t="s">
        <v>849</v>
      </c>
      <c r="G16" s="176" t="s">
        <v>850</v>
      </c>
      <c r="H16" s="144">
        <v>1</v>
      </c>
      <c r="I16" s="172" t="str">
        <f t="shared" si="2"/>
        <v>4922611017481</v>
      </c>
      <c r="J16" s="172" t="str">
        <f t="shared" si="1"/>
        <v>冷凍しろさけ西京漬け</v>
      </c>
    </row>
    <row r="17" spans="2:10" ht="12">
      <c r="B17" s="150">
        <v>1102</v>
      </c>
      <c r="C17" s="151" t="s">
        <v>70</v>
      </c>
      <c r="D17" s="144">
        <v>5</v>
      </c>
      <c r="E17" s="144">
        <f>IF(D17=5,"",IF(D17=6,"冷蔵",IF(D17=7,"冷凍",IF(D17=8,"解凍",""))))</f>
      </c>
      <c r="F17" s="182" t="s">
        <v>851</v>
      </c>
      <c r="G17" s="176" t="s">
        <v>853</v>
      </c>
      <c r="H17" s="144">
        <v>6</v>
      </c>
      <c r="I17" s="172" t="str">
        <f>CONCATENATE(49226,B17,D17,F17,H17)</f>
        <v>4922611025356</v>
      </c>
      <c r="J17" s="172" t="str">
        <f t="shared" si="1"/>
        <v>あきあじ燻製</v>
      </c>
    </row>
    <row r="18" spans="2:10" ht="12">
      <c r="B18" s="150">
        <v>1102</v>
      </c>
      <c r="C18" s="151" t="s">
        <v>70</v>
      </c>
      <c r="D18" s="144">
        <v>5</v>
      </c>
      <c r="E18" s="144">
        <f>IF(D18=5,"",IF(D18=6,"冷蔵",IF(D18=7,"冷凍",IF(D18=8,"解凍",""))))</f>
      </c>
      <c r="F18" s="182" t="s">
        <v>852</v>
      </c>
      <c r="G18" s="176" t="s">
        <v>854</v>
      </c>
      <c r="H18" s="144">
        <v>3</v>
      </c>
      <c r="I18" s="172" t="str">
        <f>CONCATENATE(49226,B18,D18,F18,H18)</f>
        <v>4922611025363</v>
      </c>
      <c r="J18" s="172" t="str">
        <f t="shared" si="1"/>
        <v>あきあじとば</v>
      </c>
    </row>
    <row r="19" spans="2:10" ht="12">
      <c r="B19" s="150">
        <v>1102</v>
      </c>
      <c r="C19" s="151" t="s">
        <v>70</v>
      </c>
      <c r="D19" s="144">
        <v>6</v>
      </c>
      <c r="E19" s="144" t="str">
        <f t="shared" si="0"/>
        <v>冷蔵</v>
      </c>
      <c r="F19" s="182" t="s">
        <v>846</v>
      </c>
      <c r="G19" s="176" t="s">
        <v>847</v>
      </c>
      <c r="H19" s="144">
        <v>0</v>
      </c>
      <c r="I19" s="172" t="str">
        <f>CONCATENATE(49226,B19,D19,F19,H19)</f>
        <v>4922611026070</v>
      </c>
      <c r="J19" s="172" t="str">
        <f t="shared" si="1"/>
        <v>冷蔵あきあじ塩</v>
      </c>
    </row>
    <row r="20" spans="2:10" ht="12">
      <c r="B20" s="150">
        <v>1102</v>
      </c>
      <c r="C20" s="151" t="s">
        <v>70</v>
      </c>
      <c r="D20" s="144">
        <v>7</v>
      </c>
      <c r="E20" s="144" t="str">
        <f t="shared" si="0"/>
        <v>冷凍</v>
      </c>
      <c r="F20" s="182" t="s">
        <v>846</v>
      </c>
      <c r="G20" s="176" t="s">
        <v>847</v>
      </c>
      <c r="H20" s="144">
        <v>7</v>
      </c>
      <c r="I20" s="172" t="str">
        <f t="shared" si="2"/>
        <v>4922611027077</v>
      </c>
      <c r="J20" s="172" t="str">
        <f t="shared" si="1"/>
        <v>冷凍あきあじ塩</v>
      </c>
    </row>
    <row r="21" spans="2:10" ht="12">
      <c r="B21" s="150">
        <v>1103</v>
      </c>
      <c r="C21" s="151" t="s">
        <v>71</v>
      </c>
      <c r="D21" s="144">
        <v>6</v>
      </c>
      <c r="E21" s="144" t="str">
        <f t="shared" si="0"/>
        <v>冷蔵</v>
      </c>
      <c r="F21" s="182" t="s">
        <v>846</v>
      </c>
      <c r="G21" s="176" t="s">
        <v>847</v>
      </c>
      <c r="H21" s="144">
        <v>9</v>
      </c>
      <c r="I21" s="172" t="str">
        <f>CONCATENATE(49226,B21,D21,F21,H21)</f>
        <v>4922611036079</v>
      </c>
      <c r="J21" s="172" t="str">
        <f t="shared" si="1"/>
        <v>冷蔵ときしらず塩</v>
      </c>
    </row>
    <row r="22" spans="2:10" ht="12">
      <c r="B22" s="150">
        <v>1103</v>
      </c>
      <c r="C22" s="151" t="s">
        <v>71</v>
      </c>
      <c r="D22" s="144">
        <v>7</v>
      </c>
      <c r="E22" s="144" t="str">
        <f t="shared" si="0"/>
        <v>冷凍</v>
      </c>
      <c r="F22" s="182" t="s">
        <v>846</v>
      </c>
      <c r="G22" s="176" t="s">
        <v>847</v>
      </c>
      <c r="H22" s="144">
        <v>6</v>
      </c>
      <c r="I22" s="172" t="str">
        <f t="shared" si="2"/>
        <v>4922611037076</v>
      </c>
      <c r="J22" s="172" t="str">
        <f t="shared" si="1"/>
        <v>冷凍ときしらず塩</v>
      </c>
    </row>
    <row r="23" spans="2:10" ht="12">
      <c r="B23" s="150">
        <v>1104</v>
      </c>
      <c r="C23" s="151" t="s">
        <v>72</v>
      </c>
      <c r="D23" s="144">
        <v>6</v>
      </c>
      <c r="E23" s="144" t="str">
        <f t="shared" si="0"/>
        <v>冷蔵</v>
      </c>
      <c r="F23" s="182" t="s">
        <v>846</v>
      </c>
      <c r="G23" s="176" t="s">
        <v>847</v>
      </c>
      <c r="H23" s="144">
        <v>8</v>
      </c>
      <c r="I23" s="172" t="str">
        <f>CONCATENATE(49226,B23,D23,F23,H23)</f>
        <v>4922611046078</v>
      </c>
      <c r="J23" s="172" t="str">
        <f t="shared" si="1"/>
        <v>冷蔵けいじ塩</v>
      </c>
    </row>
    <row r="24" spans="2:10" ht="12">
      <c r="B24" s="150">
        <v>1104</v>
      </c>
      <c r="C24" s="151" t="s">
        <v>72</v>
      </c>
      <c r="D24" s="144">
        <v>7</v>
      </c>
      <c r="E24" s="144" t="str">
        <f t="shared" si="0"/>
        <v>冷凍</v>
      </c>
      <c r="F24" s="182" t="s">
        <v>846</v>
      </c>
      <c r="G24" s="176" t="s">
        <v>847</v>
      </c>
      <c r="H24" s="144">
        <v>5</v>
      </c>
      <c r="I24" s="172" t="str">
        <f t="shared" si="2"/>
        <v>4922611047075</v>
      </c>
      <c r="J24" s="172" t="str">
        <f t="shared" si="1"/>
        <v>冷凍けいじ塩</v>
      </c>
    </row>
    <row r="25" spans="2:10" ht="12">
      <c r="B25" s="150">
        <v>1105</v>
      </c>
      <c r="C25" s="151" t="s">
        <v>73</v>
      </c>
      <c r="D25" s="144">
        <v>6</v>
      </c>
      <c r="E25" s="144" t="str">
        <f t="shared" si="0"/>
        <v>冷蔵</v>
      </c>
      <c r="F25" s="182" t="s">
        <v>846</v>
      </c>
      <c r="G25" s="176" t="s">
        <v>847</v>
      </c>
      <c r="H25" s="144">
        <v>7</v>
      </c>
      <c r="I25" s="172" t="str">
        <f>CONCATENATE(49226,B25,D25,F25,H25)</f>
        <v>4922611056077</v>
      </c>
      <c r="J25" s="172" t="str">
        <f t="shared" si="1"/>
        <v>冷蔵からふとます塩</v>
      </c>
    </row>
    <row r="26" spans="2:10" ht="12">
      <c r="B26" s="150">
        <v>1105</v>
      </c>
      <c r="C26" s="151" t="s">
        <v>73</v>
      </c>
      <c r="D26" s="144">
        <v>7</v>
      </c>
      <c r="E26" s="144" t="str">
        <f t="shared" si="0"/>
        <v>冷凍</v>
      </c>
      <c r="F26" s="182" t="s">
        <v>846</v>
      </c>
      <c r="G26" s="176" t="s">
        <v>847</v>
      </c>
      <c r="H26" s="144">
        <v>4</v>
      </c>
      <c r="I26" s="172" t="str">
        <f t="shared" si="2"/>
        <v>4922611057074</v>
      </c>
      <c r="J26" s="172" t="str">
        <f t="shared" si="1"/>
        <v>冷凍からふとます塩</v>
      </c>
    </row>
    <row r="27" spans="2:10" ht="12">
      <c r="B27" s="150">
        <v>1106</v>
      </c>
      <c r="C27" s="151" t="s">
        <v>74</v>
      </c>
      <c r="D27" s="144">
        <v>6</v>
      </c>
      <c r="E27" s="144" t="str">
        <f t="shared" si="0"/>
        <v>冷蔵</v>
      </c>
      <c r="F27" s="182" t="s">
        <v>846</v>
      </c>
      <c r="G27" s="176" t="s">
        <v>847</v>
      </c>
      <c r="H27" s="144">
        <v>6</v>
      </c>
      <c r="I27" s="172" t="str">
        <f>CONCATENATE(49226,B27,D27,F27,H27)</f>
        <v>4922611066076</v>
      </c>
      <c r="J27" s="172" t="str">
        <f t="shared" si="1"/>
        <v>冷蔵ぎんざけ塩</v>
      </c>
    </row>
    <row r="28" spans="2:10" ht="12">
      <c r="B28" s="150">
        <v>1106</v>
      </c>
      <c r="C28" s="151" t="s">
        <v>74</v>
      </c>
      <c r="D28" s="144">
        <v>7</v>
      </c>
      <c r="E28" s="144" t="str">
        <f t="shared" si="0"/>
        <v>冷凍</v>
      </c>
      <c r="F28" s="182" t="s">
        <v>846</v>
      </c>
      <c r="G28" s="176" t="s">
        <v>847</v>
      </c>
      <c r="H28" s="144">
        <v>3</v>
      </c>
      <c r="I28" s="172" t="str">
        <f t="shared" si="2"/>
        <v>4922611067073</v>
      </c>
      <c r="J28" s="172" t="str">
        <f t="shared" si="1"/>
        <v>冷凍ぎんざけ塩</v>
      </c>
    </row>
    <row r="29" spans="2:10" ht="12">
      <c r="B29" s="150">
        <v>1107</v>
      </c>
      <c r="C29" s="151" t="s">
        <v>75</v>
      </c>
      <c r="D29" s="144">
        <v>5</v>
      </c>
      <c r="E29" s="144">
        <f>IF(D29=5,"",IF(D29=6,"冷蔵",IF(D29=7,"冷凍",IF(D29=8,"解凍",""))))</f>
      </c>
      <c r="F29" s="182" t="s">
        <v>851</v>
      </c>
      <c r="G29" s="176" t="s">
        <v>853</v>
      </c>
      <c r="H29" s="144">
        <v>1</v>
      </c>
      <c r="I29" s="172" t="str">
        <f>CONCATENATE(49226,B29,D29,F29,H29)</f>
        <v>4922611075351</v>
      </c>
      <c r="J29" s="172" t="str">
        <f t="shared" si="1"/>
        <v>べにざけ燻製</v>
      </c>
    </row>
    <row r="30" spans="2:10" ht="12">
      <c r="B30" s="150">
        <v>1107</v>
      </c>
      <c r="C30" s="151" t="s">
        <v>75</v>
      </c>
      <c r="D30" s="144">
        <v>6</v>
      </c>
      <c r="E30" s="144" t="str">
        <f t="shared" si="0"/>
        <v>冷蔵</v>
      </c>
      <c r="F30" s="182" t="s">
        <v>846</v>
      </c>
      <c r="G30" s="176" t="s">
        <v>847</v>
      </c>
      <c r="H30" s="144">
        <v>5</v>
      </c>
      <c r="I30" s="172" t="str">
        <f>CONCATENATE(49226,B30,D30,F30,H30)</f>
        <v>4922611076075</v>
      </c>
      <c r="J30" s="172" t="str">
        <f t="shared" si="1"/>
        <v>冷蔵べにざけ塩</v>
      </c>
    </row>
    <row r="31" spans="2:10" ht="12">
      <c r="B31" s="150">
        <v>1107</v>
      </c>
      <c r="C31" s="151" t="s">
        <v>75</v>
      </c>
      <c r="D31" s="144">
        <v>6</v>
      </c>
      <c r="E31" s="144" t="str">
        <f t="shared" si="0"/>
        <v>冷蔵</v>
      </c>
      <c r="F31" s="182" t="s">
        <v>848</v>
      </c>
      <c r="G31" s="176" t="s">
        <v>1081</v>
      </c>
      <c r="H31" s="144">
        <v>1</v>
      </c>
      <c r="I31" s="172" t="str">
        <f>CONCATENATE(49226,B31,D31,F31,H31)</f>
        <v>4922611076471</v>
      </c>
      <c r="J31" s="172" t="str">
        <f t="shared" si="1"/>
        <v>冷蔵べにざけ粕漬け</v>
      </c>
    </row>
    <row r="32" spans="2:10" ht="12">
      <c r="B32" s="150">
        <v>1107</v>
      </c>
      <c r="C32" s="151" t="s">
        <v>75</v>
      </c>
      <c r="D32" s="144">
        <v>6</v>
      </c>
      <c r="E32" s="144" t="str">
        <f t="shared" si="0"/>
        <v>冷蔵</v>
      </c>
      <c r="F32" s="182" t="s">
        <v>849</v>
      </c>
      <c r="G32" s="176" t="s">
        <v>850</v>
      </c>
      <c r="H32" s="144">
        <v>8</v>
      </c>
      <c r="I32" s="172" t="str">
        <f>CONCATENATE(49226,B32,D32,F32,H32)</f>
        <v>4922611076488</v>
      </c>
      <c r="J32" s="172" t="str">
        <f t="shared" si="1"/>
        <v>冷蔵べにざけ西京漬け</v>
      </c>
    </row>
    <row r="33" spans="2:10" ht="12">
      <c r="B33" s="150">
        <v>1107</v>
      </c>
      <c r="C33" s="151" t="s">
        <v>75</v>
      </c>
      <c r="D33" s="144">
        <v>7</v>
      </c>
      <c r="E33" s="144" t="str">
        <f t="shared" si="0"/>
        <v>冷凍</v>
      </c>
      <c r="F33" s="182" t="s">
        <v>846</v>
      </c>
      <c r="G33" s="176" t="s">
        <v>847</v>
      </c>
      <c r="H33" s="144">
        <v>2</v>
      </c>
      <c r="I33" s="172" t="str">
        <f t="shared" si="2"/>
        <v>4922611077072</v>
      </c>
      <c r="J33" s="172" t="str">
        <f t="shared" si="1"/>
        <v>冷凍べにざけ塩</v>
      </c>
    </row>
    <row r="34" spans="2:10" ht="12">
      <c r="B34" s="150">
        <v>1107</v>
      </c>
      <c r="C34" s="151" t="s">
        <v>75</v>
      </c>
      <c r="D34" s="144">
        <v>7</v>
      </c>
      <c r="E34" s="144" t="str">
        <f t="shared" si="0"/>
        <v>冷凍</v>
      </c>
      <c r="F34" s="182" t="s">
        <v>848</v>
      </c>
      <c r="G34" s="176" t="s">
        <v>1081</v>
      </c>
      <c r="H34" s="144">
        <v>8</v>
      </c>
      <c r="I34" s="172" t="str">
        <f t="shared" si="2"/>
        <v>4922611077478</v>
      </c>
      <c r="J34" s="172" t="str">
        <f t="shared" si="1"/>
        <v>冷凍べにざけ粕漬け</v>
      </c>
    </row>
    <row r="35" spans="2:10" ht="12">
      <c r="B35" s="150">
        <v>1107</v>
      </c>
      <c r="C35" s="151" t="s">
        <v>75</v>
      </c>
      <c r="D35" s="144">
        <v>7</v>
      </c>
      <c r="E35" s="144" t="str">
        <f t="shared" si="0"/>
        <v>冷凍</v>
      </c>
      <c r="F35" s="182" t="s">
        <v>849</v>
      </c>
      <c r="G35" s="176" t="s">
        <v>850</v>
      </c>
      <c r="H35" s="144">
        <v>5</v>
      </c>
      <c r="I35" s="172" t="str">
        <f t="shared" si="2"/>
        <v>4922611077485</v>
      </c>
      <c r="J35" s="172" t="str">
        <f t="shared" si="1"/>
        <v>冷凍べにざけ西京漬け</v>
      </c>
    </row>
    <row r="36" spans="2:10" ht="12">
      <c r="B36" s="150">
        <v>1108</v>
      </c>
      <c r="C36" s="151" t="s">
        <v>76</v>
      </c>
      <c r="D36" s="144">
        <v>6</v>
      </c>
      <c r="E36" s="144" t="str">
        <f t="shared" si="0"/>
        <v>冷蔵</v>
      </c>
      <c r="F36" s="182" t="s">
        <v>846</v>
      </c>
      <c r="G36" s="176" t="s">
        <v>847</v>
      </c>
      <c r="H36" s="144">
        <v>4</v>
      </c>
      <c r="I36" s="172" t="str">
        <f>CONCATENATE(49226,B36,D36,F36,H36)</f>
        <v>4922611086074</v>
      </c>
      <c r="J36" s="172" t="str">
        <f t="shared" si="1"/>
        <v>冷蔵ますのすけ塩</v>
      </c>
    </row>
    <row r="37" spans="2:10" ht="12">
      <c r="B37" s="150">
        <v>1108</v>
      </c>
      <c r="C37" s="151" t="s">
        <v>76</v>
      </c>
      <c r="D37" s="144">
        <v>7</v>
      </c>
      <c r="E37" s="144" t="str">
        <f t="shared" si="0"/>
        <v>冷凍</v>
      </c>
      <c r="F37" s="182" t="s">
        <v>846</v>
      </c>
      <c r="G37" s="176" t="s">
        <v>847</v>
      </c>
      <c r="H37" s="144">
        <v>1</v>
      </c>
      <c r="I37" s="172" t="str">
        <f t="shared" si="2"/>
        <v>4922611087071</v>
      </c>
      <c r="J37" s="172" t="str">
        <f t="shared" si="1"/>
        <v>冷凍ますのすけ塩</v>
      </c>
    </row>
    <row r="38" spans="2:10" ht="12">
      <c r="B38" s="155">
        <v>1109</v>
      </c>
      <c r="C38" s="156" t="s">
        <v>77</v>
      </c>
      <c r="D38" s="157">
        <v>6</v>
      </c>
      <c r="E38" s="157" t="str">
        <f t="shared" si="0"/>
        <v>冷蔵</v>
      </c>
      <c r="F38" s="183" t="s">
        <v>846</v>
      </c>
      <c r="G38" s="177" t="s">
        <v>847</v>
      </c>
      <c r="H38" s="157">
        <v>3</v>
      </c>
      <c r="I38" s="385" t="str">
        <f>CONCATENATE(49226,B38,D38,F38,H38)</f>
        <v>4922611096073</v>
      </c>
      <c r="J38" s="385" t="str">
        <f t="shared" si="1"/>
        <v>冷蔵アトランティック・サーモン塩</v>
      </c>
    </row>
    <row r="39" spans="2:10" ht="12">
      <c r="B39" s="155">
        <v>1109</v>
      </c>
      <c r="C39" s="156" t="s">
        <v>77</v>
      </c>
      <c r="D39" s="157">
        <v>7</v>
      </c>
      <c r="E39" s="157" t="str">
        <f t="shared" si="0"/>
        <v>冷凍</v>
      </c>
      <c r="F39" s="183" t="s">
        <v>846</v>
      </c>
      <c r="G39" s="177" t="s">
        <v>847</v>
      </c>
      <c r="H39" s="157">
        <v>0</v>
      </c>
      <c r="I39" s="385" t="str">
        <f>CONCATENATE(49226,B39,D39,F39,H39)</f>
        <v>4922611097070</v>
      </c>
      <c r="J39" s="385" t="str">
        <f t="shared" si="1"/>
        <v>冷凍アトランティック・サーモン塩</v>
      </c>
    </row>
    <row r="40" spans="2:10" ht="12">
      <c r="B40" s="405">
        <v>1110</v>
      </c>
      <c r="C40" s="406" t="s">
        <v>1074</v>
      </c>
      <c r="D40" s="370">
        <v>6</v>
      </c>
      <c r="E40" s="370" t="str">
        <f t="shared" si="0"/>
        <v>冷蔵</v>
      </c>
      <c r="F40" s="371" t="s">
        <v>846</v>
      </c>
      <c r="G40" s="372" t="s">
        <v>847</v>
      </c>
      <c r="H40" s="370">
        <v>9</v>
      </c>
      <c r="I40" s="407" t="str">
        <f>CONCATENATE(49226,B40,D40,F40,H40)</f>
        <v>4922611106079</v>
      </c>
      <c r="J40" s="420" t="str">
        <f t="shared" si="1"/>
        <v>冷蔵アトランティック・サーモン（養殖）塩</v>
      </c>
    </row>
    <row r="41" spans="2:10" ht="12">
      <c r="B41" s="386">
        <v>1110</v>
      </c>
      <c r="C41" s="387" t="s">
        <v>1074</v>
      </c>
      <c r="D41" s="380">
        <v>7</v>
      </c>
      <c r="E41" s="380" t="str">
        <f t="shared" si="0"/>
        <v>冷凍</v>
      </c>
      <c r="F41" s="381" t="s">
        <v>846</v>
      </c>
      <c r="G41" s="382" t="s">
        <v>847</v>
      </c>
      <c r="H41" s="380">
        <v>6</v>
      </c>
      <c r="I41" s="388" t="str">
        <f t="shared" si="2"/>
        <v>4922611107076</v>
      </c>
      <c r="J41" s="421" t="str">
        <f t="shared" si="1"/>
        <v>冷凍アトランティック・サーモン（養殖）塩</v>
      </c>
    </row>
    <row r="42" spans="1:16" s="149" customFormat="1" ht="12">
      <c r="A42" s="112"/>
      <c r="B42" s="145">
        <v>1140</v>
      </c>
      <c r="C42" s="146" t="s">
        <v>78</v>
      </c>
      <c r="D42" s="147"/>
      <c r="E42" s="147"/>
      <c r="F42" s="181"/>
      <c r="G42" s="175"/>
      <c r="H42" s="147"/>
      <c r="I42" s="171"/>
      <c r="J42" s="171"/>
      <c r="K42" s="148"/>
      <c r="L42" s="148"/>
      <c r="M42" s="148"/>
      <c r="N42" s="148"/>
      <c r="O42" s="148"/>
      <c r="P42" s="148"/>
    </row>
    <row r="43" spans="1:16" s="149" customFormat="1" ht="12">
      <c r="A43" s="112"/>
      <c r="B43" s="145">
        <v>1170</v>
      </c>
      <c r="C43" s="146" t="s">
        <v>28</v>
      </c>
      <c r="D43" s="147"/>
      <c r="E43" s="147"/>
      <c r="F43" s="181"/>
      <c r="G43" s="175"/>
      <c r="H43" s="147"/>
      <c r="I43" s="171"/>
      <c r="J43" s="171"/>
      <c r="K43" s="148"/>
      <c r="L43" s="148"/>
      <c r="M43" s="148"/>
      <c r="N43" s="148"/>
      <c r="O43" s="148"/>
      <c r="P43" s="148"/>
    </row>
    <row r="44" spans="1:10" ht="12">
      <c r="A44" s="112" t="s">
        <v>840</v>
      </c>
      <c r="B44" s="150">
        <v>1171</v>
      </c>
      <c r="C44" s="151" t="s">
        <v>80</v>
      </c>
      <c r="D44" s="188">
        <v>5</v>
      </c>
      <c r="E44" s="144">
        <f aca="true" t="shared" si="3" ref="E44:E56">IF(D44=5,"",IF(D44=6,"冷蔵",IF(D44=7,"冷凍",IF(D44=8,"解凍",""))))</f>
      </c>
      <c r="F44" s="182" t="s">
        <v>864</v>
      </c>
      <c r="G44" s="176" t="s">
        <v>865</v>
      </c>
      <c r="H44" s="144">
        <v>1</v>
      </c>
      <c r="I44" s="172" t="str">
        <f>CONCATENATE(49226,B44,D44,F44,H44)</f>
        <v>4922611715141</v>
      </c>
      <c r="J44" s="172" t="str">
        <f>CONCATENATE(IF(D44&lt;&gt;5,E44,""),C44,G44)</f>
        <v>しらす生干し</v>
      </c>
    </row>
    <row r="45" spans="1:10" ht="12">
      <c r="A45" s="112" t="s">
        <v>840</v>
      </c>
      <c r="B45" s="150">
        <v>1171</v>
      </c>
      <c r="C45" s="151" t="s">
        <v>80</v>
      </c>
      <c r="D45" s="188">
        <v>5</v>
      </c>
      <c r="E45" s="144">
        <f t="shared" si="3"/>
      </c>
      <c r="F45" s="182" t="s">
        <v>859</v>
      </c>
      <c r="G45" s="176" t="s">
        <v>858</v>
      </c>
      <c r="H45" s="144">
        <v>1</v>
      </c>
      <c r="I45" s="172" t="str">
        <f>CONCATENATE(49226,B45,D45,F45,H45)</f>
        <v>4922611715271</v>
      </c>
      <c r="J45" s="172" t="str">
        <f>CONCATENATE(IF(D45&lt;&gt;5,E45,""),C45,G45)</f>
        <v>しらす煮干し</v>
      </c>
    </row>
    <row r="46" spans="1:10" ht="12">
      <c r="A46" s="112" t="s">
        <v>840</v>
      </c>
      <c r="B46" s="186">
        <v>1172</v>
      </c>
      <c r="C46" s="187" t="s">
        <v>81</v>
      </c>
      <c r="D46" s="188">
        <v>5</v>
      </c>
      <c r="E46" s="144">
        <f t="shared" si="3"/>
      </c>
      <c r="F46" s="189" t="s">
        <v>856</v>
      </c>
      <c r="G46" s="190" t="s">
        <v>857</v>
      </c>
      <c r="H46" s="188">
        <v>4</v>
      </c>
      <c r="I46" s="172" t="str">
        <f t="shared" si="2"/>
        <v>4922611725164</v>
      </c>
      <c r="J46" s="172" t="str">
        <f aca="true" t="shared" si="4" ref="J46:J69">CONCATENATE(IF(D46&lt;&gt;5,E46,""),C46,G46)</f>
        <v>まいわし丸干し</v>
      </c>
    </row>
    <row r="47" spans="1:10" ht="12">
      <c r="A47" s="112" t="s">
        <v>840</v>
      </c>
      <c r="B47" s="150">
        <v>1173</v>
      </c>
      <c r="C47" s="151" t="s">
        <v>82</v>
      </c>
      <c r="D47" s="188">
        <v>5</v>
      </c>
      <c r="E47" s="144">
        <f t="shared" si="3"/>
      </c>
      <c r="F47" s="189" t="s">
        <v>856</v>
      </c>
      <c r="G47" s="190" t="s">
        <v>857</v>
      </c>
      <c r="H47" s="144">
        <v>3</v>
      </c>
      <c r="I47" s="172" t="str">
        <f t="shared" si="2"/>
        <v>4922611735163</v>
      </c>
      <c r="J47" s="172" t="str">
        <f t="shared" si="4"/>
        <v>おおばいわし丸干し</v>
      </c>
    </row>
    <row r="48" spans="1:10" ht="12">
      <c r="A48" s="112" t="s">
        <v>840</v>
      </c>
      <c r="B48" s="150">
        <v>1174</v>
      </c>
      <c r="C48" s="151" t="s">
        <v>83</v>
      </c>
      <c r="D48" s="188">
        <v>5</v>
      </c>
      <c r="E48" s="144">
        <f t="shared" si="3"/>
      </c>
      <c r="F48" s="189" t="s">
        <v>856</v>
      </c>
      <c r="G48" s="190" t="s">
        <v>857</v>
      </c>
      <c r="H48" s="144">
        <v>2</v>
      </c>
      <c r="I48" s="172" t="str">
        <f t="shared" si="2"/>
        <v>4922611745162</v>
      </c>
      <c r="J48" s="172" t="str">
        <f t="shared" si="4"/>
        <v>ちゅうばいわし丸干し</v>
      </c>
    </row>
    <row r="49" spans="1:10" ht="12">
      <c r="A49" s="112" t="s">
        <v>840</v>
      </c>
      <c r="B49" s="150">
        <v>1175</v>
      </c>
      <c r="C49" s="151" t="s">
        <v>855</v>
      </c>
      <c r="D49" s="188">
        <v>5</v>
      </c>
      <c r="E49" s="144">
        <f t="shared" si="3"/>
      </c>
      <c r="F49" s="182" t="s">
        <v>859</v>
      </c>
      <c r="G49" s="176" t="s">
        <v>858</v>
      </c>
      <c r="H49" s="144">
        <v>7</v>
      </c>
      <c r="I49" s="172" t="str">
        <f t="shared" si="2"/>
        <v>4922611755277</v>
      </c>
      <c r="J49" s="172" t="str">
        <f t="shared" si="4"/>
        <v>こばいわし煮干し</v>
      </c>
    </row>
    <row r="50" spans="1:10" ht="12">
      <c r="A50" s="112" t="s">
        <v>840</v>
      </c>
      <c r="B50" s="150">
        <v>1177</v>
      </c>
      <c r="C50" s="151" t="s">
        <v>85</v>
      </c>
      <c r="D50" s="188">
        <v>5</v>
      </c>
      <c r="E50" s="144">
        <f t="shared" si="3"/>
      </c>
      <c r="F50" s="182" t="s">
        <v>860</v>
      </c>
      <c r="G50" s="176" t="s">
        <v>861</v>
      </c>
      <c r="H50" s="144">
        <v>1</v>
      </c>
      <c r="I50" s="172" t="str">
        <f t="shared" si="2"/>
        <v>4922611775121</v>
      </c>
      <c r="J50" s="172" t="str">
        <f t="shared" si="4"/>
        <v>うるめいわし素干し</v>
      </c>
    </row>
    <row r="51" spans="1:10" ht="12">
      <c r="A51" s="112" t="s">
        <v>840</v>
      </c>
      <c r="B51" s="150">
        <v>1177</v>
      </c>
      <c r="C51" s="151" t="s">
        <v>85</v>
      </c>
      <c r="D51" s="188">
        <v>5</v>
      </c>
      <c r="E51" s="144">
        <f t="shared" si="3"/>
      </c>
      <c r="F51" s="189" t="s">
        <v>856</v>
      </c>
      <c r="G51" s="190" t="s">
        <v>857</v>
      </c>
      <c r="H51" s="144">
        <v>9</v>
      </c>
      <c r="I51" s="172" t="str">
        <f t="shared" si="2"/>
        <v>4922611775169</v>
      </c>
      <c r="J51" s="172" t="str">
        <f t="shared" si="4"/>
        <v>うるめいわし丸干し</v>
      </c>
    </row>
    <row r="52" spans="1:10" ht="12">
      <c r="A52" s="112" t="s">
        <v>840</v>
      </c>
      <c r="B52" s="150">
        <v>1177</v>
      </c>
      <c r="C52" s="151" t="s">
        <v>85</v>
      </c>
      <c r="D52" s="188">
        <v>5</v>
      </c>
      <c r="E52" s="144">
        <f t="shared" si="3"/>
      </c>
      <c r="F52" s="182" t="s">
        <v>862</v>
      </c>
      <c r="G52" s="176" t="s">
        <v>863</v>
      </c>
      <c r="H52" s="144">
        <v>7</v>
      </c>
      <c r="I52" s="172" t="str">
        <f t="shared" si="2"/>
        <v>4922611775237</v>
      </c>
      <c r="J52" s="172" t="str">
        <f t="shared" si="4"/>
        <v>うるめいわし頬刺し</v>
      </c>
    </row>
    <row r="53" spans="1:10" ht="12">
      <c r="A53" s="112" t="s">
        <v>840</v>
      </c>
      <c r="B53" s="150">
        <v>1179</v>
      </c>
      <c r="C53" s="151" t="s">
        <v>86</v>
      </c>
      <c r="D53" s="188">
        <v>5</v>
      </c>
      <c r="E53" s="144">
        <f t="shared" si="3"/>
      </c>
      <c r="F53" s="182" t="s">
        <v>860</v>
      </c>
      <c r="G53" s="176" t="s">
        <v>861</v>
      </c>
      <c r="H53" s="144">
        <v>9</v>
      </c>
      <c r="I53" s="172" t="str">
        <f t="shared" si="2"/>
        <v>4922611795129</v>
      </c>
      <c r="J53" s="172" t="str">
        <f t="shared" si="4"/>
        <v>かたくちいわし素干し</v>
      </c>
    </row>
    <row r="54" spans="1:10" ht="12">
      <c r="A54" s="112" t="s">
        <v>840</v>
      </c>
      <c r="B54" s="150">
        <v>1179</v>
      </c>
      <c r="C54" s="151" t="s">
        <v>86</v>
      </c>
      <c r="D54" s="188">
        <v>5</v>
      </c>
      <c r="E54" s="144">
        <f t="shared" si="3"/>
      </c>
      <c r="F54" s="183" t="s">
        <v>866</v>
      </c>
      <c r="G54" s="177" t="s">
        <v>867</v>
      </c>
      <c r="H54" s="157">
        <v>8</v>
      </c>
      <c r="I54" s="172" t="str">
        <f t="shared" si="2"/>
        <v>4922611795198</v>
      </c>
      <c r="J54" s="172" t="str">
        <f t="shared" si="4"/>
        <v>かたくちいわしみりん干し</v>
      </c>
    </row>
    <row r="55" spans="1:10" ht="12">
      <c r="A55" s="112" t="s">
        <v>840</v>
      </c>
      <c r="B55" s="150">
        <v>1179</v>
      </c>
      <c r="C55" s="151" t="s">
        <v>86</v>
      </c>
      <c r="D55" s="188">
        <v>5</v>
      </c>
      <c r="E55" s="144">
        <f t="shared" si="3"/>
      </c>
      <c r="F55" s="183" t="s">
        <v>1075</v>
      </c>
      <c r="G55" s="177" t="s">
        <v>1076</v>
      </c>
      <c r="H55" s="157">
        <v>4</v>
      </c>
      <c r="I55" s="172" t="str">
        <f>CONCATENATE(49226,B55,D55,F55,H55)</f>
        <v>4922611795594</v>
      </c>
      <c r="J55" s="172" t="str">
        <f>CONCATENATE(IF(D55&lt;&gt;5,E55,""),C55,G55)</f>
        <v>かたくちいわし灰干し</v>
      </c>
    </row>
    <row r="56" spans="1:10" ht="12">
      <c r="A56" s="112" t="s">
        <v>840</v>
      </c>
      <c r="B56" s="150">
        <v>1179</v>
      </c>
      <c r="C56" s="151" t="s">
        <v>86</v>
      </c>
      <c r="D56" s="188">
        <v>5</v>
      </c>
      <c r="E56" s="144">
        <f t="shared" si="3"/>
      </c>
      <c r="F56" s="183" t="s">
        <v>868</v>
      </c>
      <c r="G56" s="177" t="s">
        <v>869</v>
      </c>
      <c r="H56" s="157">
        <v>8</v>
      </c>
      <c r="I56" s="172" t="str">
        <f t="shared" si="2"/>
        <v>4922611795228</v>
      </c>
      <c r="J56" s="172" t="str">
        <f t="shared" si="4"/>
        <v>かたくちいわし目刺し</v>
      </c>
    </row>
    <row r="57" spans="1:16" s="149" customFormat="1" ht="12">
      <c r="A57" s="112"/>
      <c r="B57" s="145">
        <v>1210</v>
      </c>
      <c r="C57" s="146" t="s">
        <v>9</v>
      </c>
      <c r="D57" s="147"/>
      <c r="E57" s="147"/>
      <c r="F57" s="181"/>
      <c r="G57" s="175"/>
      <c r="H57" s="147"/>
      <c r="I57" s="171"/>
      <c r="J57" s="171"/>
      <c r="K57" s="148"/>
      <c r="L57" s="148"/>
      <c r="M57" s="148"/>
      <c r="N57" s="148"/>
      <c r="O57" s="148"/>
      <c r="P57" s="148"/>
    </row>
    <row r="58" spans="1:10" ht="12">
      <c r="A58" s="112" t="s">
        <v>840</v>
      </c>
      <c r="B58" s="150">
        <v>1211</v>
      </c>
      <c r="C58" s="151" t="s">
        <v>9</v>
      </c>
      <c r="D58" s="144">
        <v>5</v>
      </c>
      <c r="E58" s="144">
        <f>IF(D58=5,"",IF(D58=6,"冷蔵",IF(D58=7,"冷凍",IF(D58=8,"解凍",""))))</f>
      </c>
      <c r="F58" s="182" t="s">
        <v>870</v>
      </c>
      <c r="G58" s="176" t="s">
        <v>871</v>
      </c>
      <c r="H58" s="144">
        <v>7</v>
      </c>
      <c r="I58" s="172" t="str">
        <f t="shared" si="2"/>
        <v>4922612115537</v>
      </c>
      <c r="J58" s="172" t="str">
        <f t="shared" si="4"/>
        <v>このしろ酢漬け</v>
      </c>
    </row>
    <row r="59" spans="1:10" ht="12">
      <c r="A59" s="112" t="s">
        <v>840</v>
      </c>
      <c r="B59" s="150">
        <v>1212</v>
      </c>
      <c r="C59" s="151" t="s">
        <v>87</v>
      </c>
      <c r="D59" s="144">
        <v>5</v>
      </c>
      <c r="E59" s="144">
        <f>IF(D59=5,"",IF(D59=6,"冷蔵",IF(D59=7,"冷凍",IF(D59=8,"解凍",""))))</f>
      </c>
      <c r="F59" s="182" t="s">
        <v>870</v>
      </c>
      <c r="G59" s="176" t="s">
        <v>871</v>
      </c>
      <c r="H59" s="144">
        <v>6</v>
      </c>
      <c r="I59" s="172" t="str">
        <f t="shared" si="2"/>
        <v>4922612125536</v>
      </c>
      <c r="J59" s="172" t="str">
        <f t="shared" si="4"/>
        <v>こはだ酢漬け</v>
      </c>
    </row>
    <row r="60" spans="1:16" s="149" customFormat="1" ht="12">
      <c r="A60" s="112"/>
      <c r="B60" s="145">
        <v>1270</v>
      </c>
      <c r="C60" s="146" t="s">
        <v>29</v>
      </c>
      <c r="D60" s="147"/>
      <c r="E60" s="147"/>
      <c r="F60" s="181"/>
      <c r="G60" s="175"/>
      <c r="H60" s="147"/>
      <c r="I60" s="171"/>
      <c r="J60" s="171"/>
      <c r="K60" s="148"/>
      <c r="L60" s="148"/>
      <c r="M60" s="148"/>
      <c r="N60" s="148"/>
      <c r="O60" s="148"/>
      <c r="P60" s="148"/>
    </row>
    <row r="61" spans="1:10" ht="12">
      <c r="A61" s="112" t="s">
        <v>840</v>
      </c>
      <c r="B61" s="150">
        <v>1271</v>
      </c>
      <c r="C61" s="151" t="s">
        <v>89</v>
      </c>
      <c r="D61" s="144">
        <v>5</v>
      </c>
      <c r="E61" s="144">
        <f>IF(D61=5,"",IF(D61=6,"冷蔵",IF(D61=7,"冷凍",IF(D61=8,"解凍",""))))</f>
      </c>
      <c r="F61" s="182" t="s">
        <v>872</v>
      </c>
      <c r="G61" s="176" t="s">
        <v>873</v>
      </c>
      <c r="H61" s="144">
        <v>3</v>
      </c>
      <c r="I61" s="172" t="str">
        <f>CONCATENATE(49226,B61,D61,F61,H61)</f>
        <v>4922612715133</v>
      </c>
      <c r="J61" s="172" t="str">
        <f t="shared" si="4"/>
        <v>にしん身欠き</v>
      </c>
    </row>
    <row r="62" spans="1:10" ht="12">
      <c r="A62" s="112" t="s">
        <v>840</v>
      </c>
      <c r="B62" s="150">
        <v>1271</v>
      </c>
      <c r="C62" s="151" t="s">
        <v>89</v>
      </c>
      <c r="D62" s="144">
        <v>5</v>
      </c>
      <c r="E62" s="144">
        <f>IF(D62=5,"",IF(D62=6,"冷蔵",IF(D62=7,"冷凍",IF(D62=8,"解凍",""))))</f>
      </c>
      <c r="F62" s="182" t="s">
        <v>874</v>
      </c>
      <c r="G62" s="176" t="s">
        <v>875</v>
      </c>
      <c r="H62" s="144">
        <v>4</v>
      </c>
      <c r="I62" s="172" t="str">
        <f>CONCATENATE(49226,B62,D62,F62,H62)</f>
        <v>4922612715584</v>
      </c>
      <c r="J62" s="172" t="str">
        <f t="shared" si="4"/>
        <v>にしん三五八漬け</v>
      </c>
    </row>
    <row r="63" spans="1:16" s="149" customFormat="1" ht="12">
      <c r="A63" s="112"/>
      <c r="B63" s="145">
        <v>1310</v>
      </c>
      <c r="C63" s="146" t="s">
        <v>10</v>
      </c>
      <c r="D63" s="147"/>
      <c r="E63" s="147"/>
      <c r="F63" s="181"/>
      <c r="G63" s="175"/>
      <c r="H63" s="147"/>
      <c r="I63" s="171"/>
      <c r="J63" s="171"/>
      <c r="K63" s="148"/>
      <c r="L63" s="148"/>
      <c r="M63" s="148"/>
      <c r="N63" s="148"/>
      <c r="O63" s="148"/>
      <c r="P63" s="148"/>
    </row>
    <row r="64" spans="1:10" ht="12">
      <c r="A64" s="112" t="s">
        <v>840</v>
      </c>
      <c r="B64" s="150">
        <v>1311</v>
      </c>
      <c r="C64" s="151" t="s">
        <v>10</v>
      </c>
      <c r="D64" s="144">
        <v>5</v>
      </c>
      <c r="E64" s="144">
        <f aca="true" t="shared" si="5" ref="E64:E69">IF(D64=5,"",IF(D64=6,"冷蔵",IF(D64=7,"冷凍",IF(D64=8,"解凍",""))))</f>
      </c>
      <c r="F64" s="182" t="s">
        <v>876</v>
      </c>
      <c r="G64" s="176" t="s">
        <v>877</v>
      </c>
      <c r="H64" s="144">
        <v>8</v>
      </c>
      <c r="I64" s="172" t="str">
        <f aca="true" t="shared" si="6" ref="I64:I69">CONCATENATE(49226,B64,D64,F64,H64)</f>
        <v>4922613115178</v>
      </c>
      <c r="J64" s="172" t="str">
        <f t="shared" si="4"/>
        <v>あじ開干し</v>
      </c>
    </row>
    <row r="65" spans="1:10" ht="12">
      <c r="A65" s="112" t="s">
        <v>840</v>
      </c>
      <c r="B65" s="150">
        <v>1311</v>
      </c>
      <c r="C65" s="151" t="s">
        <v>10</v>
      </c>
      <c r="D65" s="144">
        <v>5</v>
      </c>
      <c r="E65" s="144">
        <f t="shared" si="5"/>
      </c>
      <c r="F65" s="182" t="s">
        <v>866</v>
      </c>
      <c r="G65" s="176" t="s">
        <v>867</v>
      </c>
      <c r="H65" s="144">
        <v>2</v>
      </c>
      <c r="I65" s="172" t="str">
        <f t="shared" si="6"/>
        <v>4922613115192</v>
      </c>
      <c r="J65" s="172" t="str">
        <f t="shared" si="4"/>
        <v>あじみりん干し</v>
      </c>
    </row>
    <row r="66" spans="1:10" ht="12">
      <c r="A66" s="112" t="s">
        <v>840</v>
      </c>
      <c r="B66" s="150">
        <v>1311</v>
      </c>
      <c r="C66" s="151" t="s">
        <v>10</v>
      </c>
      <c r="D66" s="144">
        <v>5</v>
      </c>
      <c r="E66" s="144">
        <f t="shared" si="5"/>
      </c>
      <c r="F66" s="182" t="s">
        <v>870</v>
      </c>
      <c r="G66" s="176" t="s">
        <v>871</v>
      </c>
      <c r="H66" s="144">
        <v>6</v>
      </c>
      <c r="I66" s="172" t="str">
        <f t="shared" si="6"/>
        <v>4922613115536</v>
      </c>
      <c r="J66" s="172" t="str">
        <f t="shared" si="4"/>
        <v>あじ酢漬け</v>
      </c>
    </row>
    <row r="67" spans="1:10" ht="12">
      <c r="A67" s="112" t="s">
        <v>840</v>
      </c>
      <c r="B67" s="150">
        <v>1313</v>
      </c>
      <c r="C67" s="151" t="s">
        <v>92</v>
      </c>
      <c r="D67" s="144">
        <v>5</v>
      </c>
      <c r="E67" s="144">
        <f t="shared" si="5"/>
      </c>
      <c r="F67" s="182" t="s">
        <v>859</v>
      </c>
      <c r="G67" s="176" t="s">
        <v>858</v>
      </c>
      <c r="H67" s="144">
        <v>5</v>
      </c>
      <c r="I67" s="172" t="str">
        <f t="shared" si="6"/>
        <v>4922613135275</v>
      </c>
      <c r="J67" s="172" t="str">
        <f t="shared" si="4"/>
        <v>まめあじ煮干し</v>
      </c>
    </row>
    <row r="68" spans="1:10" ht="12">
      <c r="A68" s="112" t="s">
        <v>840</v>
      </c>
      <c r="B68" s="150">
        <v>1317</v>
      </c>
      <c r="C68" s="151" t="s">
        <v>94</v>
      </c>
      <c r="D68" s="144">
        <v>5</v>
      </c>
      <c r="E68" s="144">
        <f t="shared" si="5"/>
      </c>
      <c r="F68" s="182" t="s">
        <v>876</v>
      </c>
      <c r="G68" s="176" t="s">
        <v>877</v>
      </c>
      <c r="H68" s="144">
        <v>2</v>
      </c>
      <c r="I68" s="172" t="str">
        <f t="shared" si="6"/>
        <v>4922613175172</v>
      </c>
      <c r="J68" s="172" t="str">
        <f t="shared" si="4"/>
        <v>むろあじ開干し</v>
      </c>
    </row>
    <row r="69" spans="1:10" ht="12">
      <c r="A69" s="112" t="s">
        <v>840</v>
      </c>
      <c r="B69" s="150">
        <v>1317</v>
      </c>
      <c r="C69" s="151" t="s">
        <v>94</v>
      </c>
      <c r="D69" s="144">
        <v>5</v>
      </c>
      <c r="E69" s="144">
        <f t="shared" si="5"/>
      </c>
      <c r="F69" s="182" t="s">
        <v>878</v>
      </c>
      <c r="G69" s="176" t="s">
        <v>879</v>
      </c>
      <c r="H69" s="144">
        <v>2</v>
      </c>
      <c r="I69" s="172" t="str">
        <f t="shared" si="6"/>
        <v>4922613175202</v>
      </c>
      <c r="J69" s="172" t="str">
        <f t="shared" si="4"/>
        <v>むろあじくさや</v>
      </c>
    </row>
    <row r="70" spans="1:16" s="149" customFormat="1" ht="12">
      <c r="A70" s="112"/>
      <c r="B70" s="145">
        <v>1410</v>
      </c>
      <c r="C70" s="146" t="s">
        <v>11</v>
      </c>
      <c r="D70" s="147"/>
      <c r="E70" s="147"/>
      <c r="F70" s="181"/>
      <c r="G70" s="175"/>
      <c r="H70" s="147"/>
      <c r="I70" s="171"/>
      <c r="J70" s="171"/>
      <c r="K70" s="148"/>
      <c r="L70" s="148"/>
      <c r="M70" s="148"/>
      <c r="N70" s="148"/>
      <c r="O70" s="148"/>
      <c r="P70" s="148"/>
    </row>
    <row r="71" spans="1:10" ht="12">
      <c r="A71" s="112" t="s">
        <v>840</v>
      </c>
      <c r="B71" s="150">
        <v>1411</v>
      </c>
      <c r="C71" s="151" t="s">
        <v>11</v>
      </c>
      <c r="D71" s="144">
        <v>5</v>
      </c>
      <c r="E71" s="144">
        <f>IF(D71=5,"",IF(D71=6,"冷蔵",IF(D71=7,"冷凍",IF(D71=8,"解凍",""))))</f>
      </c>
      <c r="F71" s="182" t="s">
        <v>876</v>
      </c>
      <c r="G71" s="176" t="s">
        <v>877</v>
      </c>
      <c r="H71" s="144">
        <v>7</v>
      </c>
      <c r="I71" s="172" t="str">
        <f aca="true" t="shared" si="7" ref="I71:I84">CONCATENATE(49226,B71,D71,F71,H71)</f>
        <v>4922614115177</v>
      </c>
      <c r="J71" s="172" t="str">
        <f>CONCATENATE(IF(D71&lt;&gt;5,E71,""),C71,G71)</f>
        <v>さば開干し</v>
      </c>
    </row>
    <row r="72" spans="1:10" ht="12">
      <c r="A72" s="112" t="s">
        <v>840</v>
      </c>
      <c r="B72" s="150">
        <v>1411</v>
      </c>
      <c r="C72" s="151" t="s">
        <v>11</v>
      </c>
      <c r="D72" s="157">
        <v>5</v>
      </c>
      <c r="E72" s="144">
        <f>IF(D72=5,"",IF(D72=6,"冷蔵",IF(D72=7,"冷凍",IF(D72=8,"解凍",""))))</f>
      </c>
      <c r="F72" s="183" t="s">
        <v>880</v>
      </c>
      <c r="G72" s="177" t="s">
        <v>881</v>
      </c>
      <c r="H72" s="157">
        <v>4</v>
      </c>
      <c r="I72" s="172" t="str">
        <f t="shared" si="7"/>
        <v>4922614115214</v>
      </c>
      <c r="J72" s="172" t="str">
        <f>CONCATENATE(IF(D72&lt;&gt;5,E72,""),C72,G72)</f>
        <v>さば文化干し</v>
      </c>
    </row>
    <row r="73" spans="1:10" ht="12">
      <c r="A73" s="112" t="s">
        <v>840</v>
      </c>
      <c r="B73" s="150">
        <v>1411</v>
      </c>
      <c r="C73" s="151" t="s">
        <v>11</v>
      </c>
      <c r="D73" s="157">
        <v>6</v>
      </c>
      <c r="E73" s="144" t="str">
        <f>IF(D73=5,"",IF(D73=6,"冷蔵",IF(D73=7,"冷凍",IF(D73=8,"解凍",""))))</f>
        <v>冷蔵</v>
      </c>
      <c r="F73" s="183" t="s">
        <v>882</v>
      </c>
      <c r="G73" s="177" t="s">
        <v>850</v>
      </c>
      <c r="H73" s="157">
        <v>8</v>
      </c>
      <c r="I73" s="172" t="str">
        <f t="shared" si="7"/>
        <v>4922614116488</v>
      </c>
      <c r="J73" s="172" t="str">
        <f>CONCATENATE(IF(D73&lt;&gt;5,E73,""),C73,G73)</f>
        <v>冷蔵さば西京漬け</v>
      </c>
    </row>
    <row r="74" spans="1:10" ht="12">
      <c r="A74" s="112" t="s">
        <v>840</v>
      </c>
      <c r="B74" s="150">
        <v>1411</v>
      </c>
      <c r="C74" s="151" t="s">
        <v>11</v>
      </c>
      <c r="D74" s="157">
        <v>6</v>
      </c>
      <c r="E74" s="144" t="str">
        <f>IF(D74=5,"",IF(D74=6,"冷蔵",IF(D74=7,"冷凍",IF(D74=8,"解凍",""))))</f>
        <v>冷蔵</v>
      </c>
      <c r="F74" s="183" t="s">
        <v>883</v>
      </c>
      <c r="G74" s="177" t="s">
        <v>884</v>
      </c>
      <c r="H74" s="157">
        <v>8</v>
      </c>
      <c r="I74" s="172" t="str">
        <f t="shared" si="7"/>
        <v>4922614116518</v>
      </c>
      <c r="J74" s="172" t="str">
        <f>CONCATENATE(IF(D74&lt;&gt;5,E74,""),C74,G74)</f>
        <v>冷蔵さばもろみ漬け</v>
      </c>
    </row>
    <row r="75" spans="1:16" s="149" customFormat="1" ht="12">
      <c r="A75" s="112"/>
      <c r="B75" s="145">
        <v>1440</v>
      </c>
      <c r="C75" s="146" t="s">
        <v>12</v>
      </c>
      <c r="D75" s="147"/>
      <c r="E75" s="147"/>
      <c r="F75" s="181"/>
      <c r="G75" s="175"/>
      <c r="H75" s="147"/>
      <c r="I75" s="171"/>
      <c r="J75" s="171"/>
      <c r="K75" s="148"/>
      <c r="L75" s="148"/>
      <c r="M75" s="148"/>
      <c r="N75" s="148"/>
      <c r="O75" s="148"/>
      <c r="P75" s="148"/>
    </row>
    <row r="76" spans="1:16" s="149" customFormat="1" ht="12">
      <c r="A76" s="112"/>
      <c r="B76" s="145">
        <v>1470</v>
      </c>
      <c r="C76" s="146" t="s">
        <v>30</v>
      </c>
      <c r="D76" s="147"/>
      <c r="E76" s="147"/>
      <c r="F76" s="181"/>
      <c r="G76" s="175"/>
      <c r="H76" s="147"/>
      <c r="I76" s="171"/>
      <c r="J76" s="171"/>
      <c r="K76" s="148"/>
      <c r="L76" s="148"/>
      <c r="M76" s="148"/>
      <c r="N76" s="148"/>
      <c r="O76" s="148"/>
      <c r="P76" s="148"/>
    </row>
    <row r="77" spans="1:16" s="149" customFormat="1" ht="12">
      <c r="A77" s="112"/>
      <c r="B77" s="145">
        <v>1510</v>
      </c>
      <c r="C77" s="146" t="s">
        <v>31</v>
      </c>
      <c r="D77" s="147"/>
      <c r="E77" s="147"/>
      <c r="F77" s="181"/>
      <c r="G77" s="175"/>
      <c r="H77" s="147"/>
      <c r="I77" s="171"/>
      <c r="J77" s="171"/>
      <c r="K77" s="148"/>
      <c r="L77" s="148"/>
      <c r="M77" s="148"/>
      <c r="N77" s="148"/>
      <c r="O77" s="148"/>
      <c r="P77" s="148"/>
    </row>
    <row r="78" spans="1:16" s="149" customFormat="1" ht="12">
      <c r="A78" s="112"/>
      <c r="B78" s="145">
        <v>1540</v>
      </c>
      <c r="C78" s="146" t="s">
        <v>32</v>
      </c>
      <c r="D78" s="147"/>
      <c r="E78" s="147"/>
      <c r="F78" s="181"/>
      <c r="G78" s="175"/>
      <c r="H78" s="147"/>
      <c r="I78" s="171"/>
      <c r="J78" s="171"/>
      <c r="K78" s="148"/>
      <c r="L78" s="148"/>
      <c r="M78" s="148"/>
      <c r="N78" s="148"/>
      <c r="O78" s="148"/>
      <c r="P78" s="148"/>
    </row>
    <row r="79" spans="1:10" ht="12">
      <c r="A79" s="112" t="s">
        <v>885</v>
      </c>
      <c r="B79" s="152">
        <v>1565</v>
      </c>
      <c r="C79" s="153" t="s">
        <v>130</v>
      </c>
      <c r="D79" s="154">
        <v>5</v>
      </c>
      <c r="E79" s="144">
        <f>IF(D79=5,"",IF(D79=6,"冷蔵",IF(D79=7,"冷凍",IF(D79=8,"解凍",""))))</f>
      </c>
      <c r="F79" s="184" t="s">
        <v>886</v>
      </c>
      <c r="G79" s="178" t="s">
        <v>887</v>
      </c>
      <c r="H79" s="154">
        <v>4</v>
      </c>
      <c r="I79" s="172" t="str">
        <f t="shared" si="7"/>
        <v>4922615655184</v>
      </c>
      <c r="J79" s="172" t="str">
        <f>CONCATENATE(IF(D79&lt;&gt;5,E79,""),C79,G79)</f>
        <v>やなぎむしかれい一夜干し</v>
      </c>
    </row>
    <row r="80" spans="1:16" s="149" customFormat="1" ht="12">
      <c r="A80" s="112"/>
      <c r="B80" s="145">
        <v>1640</v>
      </c>
      <c r="C80" s="146" t="s">
        <v>33</v>
      </c>
      <c r="D80" s="147"/>
      <c r="E80" s="147"/>
      <c r="F80" s="181"/>
      <c r="G80" s="175"/>
      <c r="H80" s="147"/>
      <c r="I80" s="171"/>
      <c r="J80" s="171"/>
      <c r="K80" s="148"/>
      <c r="L80" s="148"/>
      <c r="M80" s="148"/>
      <c r="N80" s="148"/>
      <c r="O80" s="148"/>
      <c r="P80" s="148"/>
    </row>
    <row r="81" spans="1:16" s="149" customFormat="1" ht="12">
      <c r="A81" s="112"/>
      <c r="B81" s="145">
        <v>1680</v>
      </c>
      <c r="C81" s="146" t="s">
        <v>13</v>
      </c>
      <c r="D81" s="147"/>
      <c r="E81" s="147"/>
      <c r="F81" s="181"/>
      <c r="G81" s="175"/>
      <c r="H81" s="147"/>
      <c r="I81" s="171"/>
      <c r="J81" s="171"/>
      <c r="K81" s="148"/>
      <c r="L81" s="148"/>
      <c r="M81" s="148"/>
      <c r="N81" s="148"/>
      <c r="O81" s="148"/>
      <c r="P81" s="148"/>
    </row>
    <row r="82" spans="1:10" ht="12">
      <c r="A82" s="112" t="s">
        <v>840</v>
      </c>
      <c r="B82" s="150">
        <v>1681</v>
      </c>
      <c r="C82" s="151" t="s">
        <v>135</v>
      </c>
      <c r="D82" s="144">
        <v>5</v>
      </c>
      <c r="E82" s="144">
        <f>IF(D82=5,"",IF(D82=6,"冷蔵",IF(D82=7,"冷凍",IF(D82=8,"解凍",""))))</f>
      </c>
      <c r="F82" s="182" t="s">
        <v>888</v>
      </c>
      <c r="G82" s="176" t="s">
        <v>889</v>
      </c>
      <c r="H82" s="144">
        <v>4</v>
      </c>
      <c r="I82" s="172" t="str">
        <f t="shared" si="7"/>
        <v>4922616815174</v>
      </c>
      <c r="J82" s="172" t="str">
        <f>CONCATENATE(IF(D82&lt;&gt;5,E82,""),C82,G82)</f>
        <v>まだら開干し</v>
      </c>
    </row>
    <row r="83" spans="1:10" ht="12">
      <c r="A83" s="112" t="s">
        <v>840</v>
      </c>
      <c r="B83" s="150">
        <v>1681</v>
      </c>
      <c r="C83" s="151" t="s">
        <v>135</v>
      </c>
      <c r="D83" s="144">
        <v>6</v>
      </c>
      <c r="E83" s="144" t="str">
        <f>IF(D83=5,"",IF(D83=6,"冷蔵",IF(D83=7,"冷凍",IF(D83=8,"解凍",""))))</f>
        <v>冷蔵</v>
      </c>
      <c r="F83" s="182" t="s">
        <v>890</v>
      </c>
      <c r="G83" s="176" t="s">
        <v>1081</v>
      </c>
      <c r="H83" s="144">
        <v>8</v>
      </c>
      <c r="I83" s="172" t="str">
        <f t="shared" si="7"/>
        <v>4922616816478</v>
      </c>
      <c r="J83" s="172" t="str">
        <f>CONCATENATE(IF(D83&lt;&gt;5,E83,""),C83,G83)</f>
        <v>冷蔵まだら粕漬け</v>
      </c>
    </row>
    <row r="84" spans="1:10" ht="12">
      <c r="A84" s="112" t="s">
        <v>840</v>
      </c>
      <c r="B84" s="150">
        <v>1682</v>
      </c>
      <c r="C84" s="151" t="s">
        <v>344</v>
      </c>
      <c r="D84" s="144">
        <v>5</v>
      </c>
      <c r="E84" s="144">
        <f>IF(D84=5,"",IF(D84=6,"冷蔵",IF(D84=7,"冷凍",IF(D84=8,"解凍",""))))</f>
      </c>
      <c r="F84" s="182" t="s">
        <v>891</v>
      </c>
      <c r="G84" s="176" t="s">
        <v>861</v>
      </c>
      <c r="H84" s="144">
        <v>8</v>
      </c>
      <c r="I84" s="172" t="str">
        <f t="shared" si="7"/>
        <v>4922616825128</v>
      </c>
      <c r="J84" s="172" t="str">
        <f>CONCATENATE(IF(D84&lt;&gt;5,E84,""),C84,G84)</f>
        <v>こまい素干し</v>
      </c>
    </row>
    <row r="85" spans="1:16" s="149" customFormat="1" ht="12">
      <c r="A85" s="112"/>
      <c r="B85" s="145">
        <v>1740</v>
      </c>
      <c r="C85" s="146" t="s">
        <v>14</v>
      </c>
      <c r="D85" s="147"/>
      <c r="E85" s="147"/>
      <c r="F85" s="181"/>
      <c r="G85" s="175"/>
      <c r="H85" s="147"/>
      <c r="I85" s="171"/>
      <c r="J85" s="171"/>
      <c r="K85" s="148"/>
      <c r="L85" s="148"/>
      <c r="M85" s="148"/>
      <c r="N85" s="148"/>
      <c r="O85" s="148"/>
      <c r="P85" s="148"/>
    </row>
    <row r="86" spans="1:16" s="149" customFormat="1" ht="12">
      <c r="A86" s="112"/>
      <c r="B86" s="145">
        <v>1780</v>
      </c>
      <c r="C86" s="146" t="s">
        <v>15</v>
      </c>
      <c r="D86" s="147"/>
      <c r="E86" s="147"/>
      <c r="F86" s="181"/>
      <c r="G86" s="175"/>
      <c r="H86" s="147"/>
      <c r="I86" s="171"/>
      <c r="J86" s="171"/>
      <c r="K86" s="148"/>
      <c r="L86" s="148"/>
      <c r="M86" s="148"/>
      <c r="N86" s="148"/>
      <c r="O86" s="148"/>
      <c r="P86" s="148"/>
    </row>
    <row r="87" spans="1:16" s="149" customFormat="1" ht="12">
      <c r="A87" s="112"/>
      <c r="B87" s="145">
        <v>1820</v>
      </c>
      <c r="C87" s="146" t="s">
        <v>16</v>
      </c>
      <c r="D87" s="147"/>
      <c r="E87" s="147"/>
      <c r="F87" s="181"/>
      <c r="G87" s="175"/>
      <c r="H87" s="147"/>
      <c r="I87" s="171"/>
      <c r="J87" s="171"/>
      <c r="K87" s="148"/>
      <c r="L87" s="148"/>
      <c r="M87" s="148"/>
      <c r="N87" s="148"/>
      <c r="O87" s="148"/>
      <c r="P87" s="148"/>
    </row>
    <row r="88" spans="1:16" s="149" customFormat="1" ht="12">
      <c r="A88" s="112"/>
      <c r="B88" s="145">
        <v>1900</v>
      </c>
      <c r="C88" s="146" t="s">
        <v>17</v>
      </c>
      <c r="D88" s="147"/>
      <c r="E88" s="147"/>
      <c r="F88" s="181"/>
      <c r="G88" s="175"/>
      <c r="H88" s="147"/>
      <c r="I88" s="171"/>
      <c r="J88" s="171"/>
      <c r="K88" s="148"/>
      <c r="L88" s="148"/>
      <c r="M88" s="148"/>
      <c r="N88" s="148"/>
      <c r="O88" s="148"/>
      <c r="P88" s="148"/>
    </row>
    <row r="89" spans="1:16" s="149" customFormat="1" ht="12">
      <c r="A89" s="112"/>
      <c r="B89" s="145">
        <v>1960</v>
      </c>
      <c r="C89" s="146" t="s">
        <v>18</v>
      </c>
      <c r="D89" s="147"/>
      <c r="E89" s="147"/>
      <c r="F89" s="181"/>
      <c r="G89" s="175"/>
      <c r="H89" s="147"/>
      <c r="I89" s="171"/>
      <c r="J89" s="171"/>
      <c r="K89" s="148"/>
      <c r="L89" s="148"/>
      <c r="M89" s="148"/>
      <c r="N89" s="148"/>
      <c r="O89" s="148"/>
      <c r="P89" s="148"/>
    </row>
    <row r="90" spans="1:10" ht="12">
      <c r="A90" s="112" t="s">
        <v>840</v>
      </c>
      <c r="B90" s="150">
        <v>1961</v>
      </c>
      <c r="C90" s="151" t="s">
        <v>18</v>
      </c>
      <c r="D90" s="144">
        <v>6</v>
      </c>
      <c r="E90" s="144" t="str">
        <f>IF(D90=5,"",IF(D90=6,"冷蔵",IF(D90=7,"冷凍",IF(D90=8,"解凍",""))))</f>
        <v>冷蔵</v>
      </c>
      <c r="F90" s="183" t="s">
        <v>882</v>
      </c>
      <c r="G90" s="177" t="s">
        <v>850</v>
      </c>
      <c r="H90" s="144">
        <v>8</v>
      </c>
      <c r="I90" s="172" t="str">
        <f>CONCATENATE(49226,B90,D90,F90,H90)</f>
        <v>4922619616488</v>
      </c>
      <c r="J90" s="172" t="str">
        <f>CONCATENATE(IF(D90&lt;&gt;5,E90,""),C90,G90)</f>
        <v>冷蔵さわら西京漬け</v>
      </c>
    </row>
    <row r="91" spans="1:10" ht="12">
      <c r="A91" s="112" t="s">
        <v>840</v>
      </c>
      <c r="B91" s="152">
        <v>1967</v>
      </c>
      <c r="C91" s="153" t="s">
        <v>361</v>
      </c>
      <c r="D91" s="154">
        <v>6</v>
      </c>
      <c r="E91" s="154" t="str">
        <f>IF(D91=5,"",IF(D91=6,"冷蔵",IF(D91=7,"冷凍",IF(D91=8,"解凍",""))))</f>
        <v>冷蔵</v>
      </c>
      <c r="F91" s="184" t="s">
        <v>882</v>
      </c>
      <c r="G91" s="178" t="s">
        <v>850</v>
      </c>
      <c r="H91" s="154">
        <v>2</v>
      </c>
      <c r="I91" s="408" t="str">
        <f>CONCATENATE(49226,B91,D91,F91,H91)</f>
        <v>4922619676482</v>
      </c>
      <c r="J91" s="408" t="str">
        <f>CONCATENATE(IF(D91&lt;&gt;5,E91,""),C91,G91)</f>
        <v>冷蔵よこしまさわら西京漬け</v>
      </c>
    </row>
    <row r="92" spans="1:16" s="149" customFormat="1" ht="12">
      <c r="A92" s="112"/>
      <c r="B92" s="145">
        <v>2110</v>
      </c>
      <c r="C92" s="146" t="s">
        <v>34</v>
      </c>
      <c r="D92" s="147"/>
      <c r="E92" s="147"/>
      <c r="F92" s="181"/>
      <c r="G92" s="175"/>
      <c r="H92" s="147"/>
      <c r="I92" s="171"/>
      <c r="J92" s="171"/>
      <c r="K92" s="148"/>
      <c r="L92" s="148"/>
      <c r="M92" s="148"/>
      <c r="N92" s="148"/>
      <c r="O92" s="148"/>
      <c r="P92" s="148"/>
    </row>
    <row r="93" spans="1:10" ht="12">
      <c r="A93" s="112" t="s">
        <v>840</v>
      </c>
      <c r="B93" s="150">
        <v>2111</v>
      </c>
      <c r="C93" s="151" t="s">
        <v>34</v>
      </c>
      <c r="D93" s="144">
        <v>5</v>
      </c>
      <c r="E93" s="144">
        <f>IF(D93=5,"",IF(D93=6,"冷蔵",IF(D93=7,"冷凍",IF(D93=8,"解凍",""))))</f>
      </c>
      <c r="F93" s="182" t="s">
        <v>876</v>
      </c>
      <c r="G93" s="176" t="s">
        <v>877</v>
      </c>
      <c r="H93" s="144">
        <v>7</v>
      </c>
      <c r="I93" s="172" t="str">
        <f>CONCATENATE(49226,B93,D93,F93,H93)</f>
        <v>4922621115177</v>
      </c>
      <c r="J93" s="172" t="str">
        <f>CONCATENATE(IF(D93&lt;&gt;5,E93,""),C93,G93)</f>
        <v>かさご開干し</v>
      </c>
    </row>
    <row r="94" spans="1:10" ht="12">
      <c r="A94" s="112" t="s">
        <v>840</v>
      </c>
      <c r="B94" s="152">
        <v>2114</v>
      </c>
      <c r="C94" s="153" t="s">
        <v>155</v>
      </c>
      <c r="D94" s="154">
        <v>5</v>
      </c>
      <c r="E94" s="144">
        <f>IF(D94=5,"",IF(D94=6,"冷蔵",IF(D94=7,"冷凍",IF(D94=8,"解凍",""))))</f>
      </c>
      <c r="F94" s="182" t="s">
        <v>876</v>
      </c>
      <c r="G94" s="176" t="s">
        <v>877</v>
      </c>
      <c r="H94" s="154">
        <v>4</v>
      </c>
      <c r="I94" s="172" t="str">
        <f>CONCATENATE(49226,B94,D94,F94,H94)</f>
        <v>4922621145174</v>
      </c>
      <c r="J94" s="172" t="str">
        <f>CONCATENATE(IF(D94&lt;&gt;5,E94,""),C94,G94)</f>
        <v>きんき開干し</v>
      </c>
    </row>
    <row r="95" spans="1:16" s="149" customFormat="1" ht="12">
      <c r="A95" s="112"/>
      <c r="B95" s="145">
        <v>2150</v>
      </c>
      <c r="C95" s="146" t="s">
        <v>35</v>
      </c>
      <c r="D95" s="147"/>
      <c r="E95" s="147"/>
      <c r="F95" s="181"/>
      <c r="G95" s="175"/>
      <c r="H95" s="147"/>
      <c r="I95" s="171"/>
      <c r="J95" s="171"/>
      <c r="K95" s="148"/>
      <c r="L95" s="148"/>
      <c r="M95" s="148"/>
      <c r="N95" s="148"/>
      <c r="O95" s="148"/>
      <c r="P95" s="148"/>
    </row>
    <row r="96" spans="1:10" ht="12">
      <c r="A96" s="112" t="s">
        <v>840</v>
      </c>
      <c r="B96" s="150">
        <v>2151</v>
      </c>
      <c r="C96" s="151" t="s">
        <v>35</v>
      </c>
      <c r="D96" s="144">
        <v>5</v>
      </c>
      <c r="E96" s="144">
        <f>IF(D96=5,"",IF(D96=6,"冷蔵",IF(D96=7,"冷凍",IF(D96=8,"解凍",""))))</f>
      </c>
      <c r="F96" s="182" t="s">
        <v>890</v>
      </c>
      <c r="G96" s="176" t="s">
        <v>1081</v>
      </c>
      <c r="H96" s="144">
        <v>2</v>
      </c>
      <c r="I96" s="172" t="str">
        <f>CONCATENATE(49226,B96,D96,F96,H96)</f>
        <v>4922621515472</v>
      </c>
      <c r="J96" s="172" t="str">
        <f>CONCATENATE(IF(D96&lt;&gt;5,E96,""),C96,G96)</f>
        <v>めぬけ粕漬け</v>
      </c>
    </row>
    <row r="97" spans="1:10" ht="12">
      <c r="A97" s="112" t="s">
        <v>840</v>
      </c>
      <c r="B97" s="150">
        <v>2151</v>
      </c>
      <c r="C97" s="151" t="s">
        <v>35</v>
      </c>
      <c r="D97" s="144">
        <v>5</v>
      </c>
      <c r="E97" s="144">
        <f>IF(D97=5,"",IF(D97=6,"冷蔵",IF(D97=7,"冷凍",IF(D97=8,"解凍",""))))</f>
      </c>
      <c r="F97" s="182" t="s">
        <v>882</v>
      </c>
      <c r="G97" s="176" t="s">
        <v>850</v>
      </c>
      <c r="H97" s="144">
        <v>9</v>
      </c>
      <c r="I97" s="172" t="str">
        <f>CONCATENATE(49226,B97,D97,F97,H97)</f>
        <v>4922621515489</v>
      </c>
      <c r="J97" s="172" t="str">
        <f>CONCATENATE(IF(D97&lt;&gt;5,E97,""),C97,G97)</f>
        <v>めぬけ西京漬け</v>
      </c>
    </row>
    <row r="98" spans="1:10" ht="12">
      <c r="A98" s="112" t="s">
        <v>840</v>
      </c>
      <c r="B98" s="150">
        <v>2151</v>
      </c>
      <c r="C98" s="151" t="s">
        <v>35</v>
      </c>
      <c r="D98" s="144">
        <v>6</v>
      </c>
      <c r="E98" s="144" t="str">
        <f>IF(D98=5,"",IF(D98=6,"冷蔵",IF(D98=7,"冷凍",IF(D98=8,"解凍",""))))</f>
        <v>冷蔵</v>
      </c>
      <c r="F98" s="182" t="s">
        <v>890</v>
      </c>
      <c r="G98" s="176" t="s">
        <v>1081</v>
      </c>
      <c r="H98" s="144">
        <v>9</v>
      </c>
      <c r="I98" s="172" t="str">
        <f>CONCATENATE(49226,B98,D98,F98,H98)</f>
        <v>4922621516479</v>
      </c>
      <c r="J98" s="172" t="str">
        <f>CONCATENATE(IF(D98&lt;&gt;5,E98,""),C98,G98)</f>
        <v>冷蔵めぬけ粕漬け</v>
      </c>
    </row>
    <row r="99" spans="1:10" ht="12">
      <c r="A99" s="112" t="s">
        <v>840</v>
      </c>
      <c r="B99" s="150">
        <v>2151</v>
      </c>
      <c r="C99" s="151" t="s">
        <v>35</v>
      </c>
      <c r="D99" s="144">
        <v>6</v>
      </c>
      <c r="E99" s="144" t="str">
        <f>IF(D99=5,"",IF(D99=6,"冷蔵",IF(D99=7,"冷凍",IF(D99=8,"解凍",""))))</f>
        <v>冷蔵</v>
      </c>
      <c r="F99" s="182" t="s">
        <v>882</v>
      </c>
      <c r="G99" s="176" t="s">
        <v>850</v>
      </c>
      <c r="H99" s="144">
        <v>6</v>
      </c>
      <c r="I99" s="172" t="str">
        <f>CONCATENATE(49226,B99,D99,F99,H99)</f>
        <v>4922621516486</v>
      </c>
      <c r="J99" s="172" t="str">
        <f>CONCATENATE(IF(D99&lt;&gt;5,E99,""),C99,G99)</f>
        <v>冷蔵めぬけ西京漬け</v>
      </c>
    </row>
    <row r="100" spans="1:16" s="149" customFormat="1" ht="12">
      <c r="A100" s="112"/>
      <c r="B100" s="145">
        <v>2190</v>
      </c>
      <c r="C100" s="146" t="s">
        <v>36</v>
      </c>
      <c r="D100" s="147"/>
      <c r="E100" s="147"/>
      <c r="F100" s="181"/>
      <c r="G100" s="175"/>
      <c r="H100" s="147"/>
      <c r="I100" s="171"/>
      <c r="J100" s="171"/>
      <c r="K100" s="148"/>
      <c r="L100" s="148"/>
      <c r="M100" s="148"/>
      <c r="N100" s="148"/>
      <c r="O100" s="148"/>
      <c r="P100" s="148"/>
    </row>
    <row r="101" spans="1:16" s="149" customFormat="1" ht="12">
      <c r="A101" s="112"/>
      <c r="B101" s="145">
        <v>2230</v>
      </c>
      <c r="C101" s="146" t="s">
        <v>37</v>
      </c>
      <c r="D101" s="147"/>
      <c r="E101" s="147"/>
      <c r="F101" s="181"/>
      <c r="G101" s="175"/>
      <c r="H101" s="147"/>
      <c r="I101" s="171"/>
      <c r="J101" s="171"/>
      <c r="K101" s="148"/>
      <c r="L101" s="148"/>
      <c r="M101" s="148"/>
      <c r="N101" s="148"/>
      <c r="O101" s="148"/>
      <c r="P101" s="148"/>
    </row>
    <row r="102" spans="1:16" s="149" customFormat="1" ht="12">
      <c r="A102" s="112"/>
      <c r="B102" s="145">
        <v>2280</v>
      </c>
      <c r="C102" s="146" t="s">
        <v>162</v>
      </c>
      <c r="D102" s="147"/>
      <c r="E102" s="147"/>
      <c r="F102" s="181"/>
      <c r="G102" s="175"/>
      <c r="H102" s="147"/>
      <c r="I102" s="171"/>
      <c r="J102" s="171"/>
      <c r="K102" s="148"/>
      <c r="L102" s="148"/>
      <c r="M102" s="148"/>
      <c r="N102" s="148"/>
      <c r="O102" s="148"/>
      <c r="P102" s="148"/>
    </row>
    <row r="103" spans="1:16" s="149" customFormat="1" ht="12">
      <c r="A103" s="112"/>
      <c r="B103" s="145">
        <v>2310</v>
      </c>
      <c r="C103" s="146" t="s">
        <v>19</v>
      </c>
      <c r="D103" s="147"/>
      <c r="E103" s="147"/>
      <c r="F103" s="181"/>
      <c r="G103" s="175"/>
      <c r="H103" s="147"/>
      <c r="I103" s="171"/>
      <c r="J103" s="171"/>
      <c r="K103" s="148"/>
      <c r="L103" s="148"/>
      <c r="M103" s="148"/>
      <c r="N103" s="148"/>
      <c r="O103" s="148"/>
      <c r="P103" s="148"/>
    </row>
    <row r="104" spans="1:10" ht="12">
      <c r="A104" s="112" t="s">
        <v>840</v>
      </c>
      <c r="B104" s="150">
        <v>2311</v>
      </c>
      <c r="C104" s="151" t="s">
        <v>163</v>
      </c>
      <c r="D104" s="144">
        <v>5</v>
      </c>
      <c r="E104" s="144">
        <f>IF(D104=5,"",IF(D104=6,"冷蔵",IF(D104=7,"冷凍",IF(D104=8,"解凍",""))))</f>
      </c>
      <c r="F104" s="182" t="s">
        <v>876</v>
      </c>
      <c r="G104" s="176" t="s">
        <v>877</v>
      </c>
      <c r="H104" s="144">
        <v>5</v>
      </c>
      <c r="I104" s="172" t="str">
        <f>CONCATENATE(49226,B104,D104,F104,H104)</f>
        <v>4922623115175</v>
      </c>
      <c r="J104" s="172" t="str">
        <f>CONCATENATE(IF(D104&lt;&gt;5,E104,""),C104,G104)</f>
        <v>いぼたい開干し</v>
      </c>
    </row>
    <row r="105" spans="1:10" ht="12">
      <c r="A105" s="112" t="s">
        <v>840</v>
      </c>
      <c r="B105" s="150">
        <v>2313</v>
      </c>
      <c r="C105" s="151" t="s">
        <v>165</v>
      </c>
      <c r="D105" s="144">
        <v>5</v>
      </c>
      <c r="E105" s="144">
        <f>IF(D105=5,"",IF(D105=6,"冷蔵",IF(D105=7,"冷凍",IF(D105=8,"解凍",""))))</f>
      </c>
      <c r="F105" s="182" t="s">
        <v>876</v>
      </c>
      <c r="G105" s="176" t="s">
        <v>877</v>
      </c>
      <c r="H105" s="144">
        <v>3</v>
      </c>
      <c r="I105" s="172" t="str">
        <f>CONCATENATE(49226,B105,D105,F105,H105)</f>
        <v>4922623135173</v>
      </c>
      <c r="J105" s="172" t="str">
        <f>CONCATENATE(IF(D105&lt;&gt;5,E105,""),C105,G105)</f>
        <v>いぼだい(輸入）開干し</v>
      </c>
    </row>
    <row r="106" spans="1:16" s="149" customFormat="1" ht="12">
      <c r="A106" s="112"/>
      <c r="B106" s="145">
        <v>2350</v>
      </c>
      <c r="C106" s="146" t="s">
        <v>20</v>
      </c>
      <c r="D106" s="147"/>
      <c r="E106" s="147"/>
      <c r="F106" s="181"/>
      <c r="G106" s="175"/>
      <c r="H106" s="147"/>
      <c r="I106" s="171"/>
      <c r="J106" s="171"/>
      <c r="K106" s="148"/>
      <c r="L106" s="148"/>
      <c r="M106" s="148"/>
      <c r="N106" s="148"/>
      <c r="O106" s="148"/>
      <c r="P106" s="148"/>
    </row>
    <row r="107" spans="1:16" s="149" customFormat="1" ht="12">
      <c r="A107" s="112"/>
      <c r="B107" s="145">
        <v>2390</v>
      </c>
      <c r="C107" s="146" t="s">
        <v>21</v>
      </c>
      <c r="D107" s="147"/>
      <c r="E107" s="147"/>
      <c r="F107" s="181"/>
      <c r="G107" s="175"/>
      <c r="H107" s="147"/>
      <c r="I107" s="171"/>
      <c r="J107" s="171"/>
      <c r="K107" s="148"/>
      <c r="L107" s="148"/>
      <c r="M107" s="148"/>
      <c r="N107" s="148"/>
      <c r="O107" s="148"/>
      <c r="P107" s="148"/>
    </row>
    <row r="108" spans="1:16" s="149" customFormat="1" ht="12">
      <c r="A108" s="112"/>
      <c r="B108" s="145">
        <v>2450</v>
      </c>
      <c r="C108" s="146" t="s">
        <v>175</v>
      </c>
      <c r="D108" s="147"/>
      <c r="E108" s="147"/>
      <c r="F108" s="181"/>
      <c r="G108" s="175"/>
      <c r="H108" s="147"/>
      <c r="I108" s="171"/>
      <c r="J108" s="171"/>
      <c r="K108" s="148"/>
      <c r="L108" s="148"/>
      <c r="M108" s="148"/>
      <c r="N108" s="148"/>
      <c r="O108" s="148"/>
      <c r="P108" s="148"/>
    </row>
    <row r="109" spans="1:16" s="149" customFormat="1" ht="12">
      <c r="A109" s="112"/>
      <c r="B109" s="145">
        <v>2500</v>
      </c>
      <c r="C109" s="146" t="s">
        <v>22</v>
      </c>
      <c r="D109" s="147"/>
      <c r="E109" s="147"/>
      <c r="F109" s="181"/>
      <c r="G109" s="175"/>
      <c r="H109" s="147"/>
      <c r="I109" s="171"/>
      <c r="J109" s="171"/>
      <c r="K109" s="148"/>
      <c r="L109" s="148"/>
      <c r="M109" s="148"/>
      <c r="N109" s="148"/>
      <c r="O109" s="148"/>
      <c r="P109" s="148"/>
    </row>
    <row r="110" spans="1:16" s="149" customFormat="1" ht="12">
      <c r="A110" s="112"/>
      <c r="B110" s="145">
        <v>2540</v>
      </c>
      <c r="C110" s="146" t="s">
        <v>23</v>
      </c>
      <c r="D110" s="147"/>
      <c r="E110" s="147"/>
      <c r="F110" s="181"/>
      <c r="G110" s="175"/>
      <c r="H110" s="147"/>
      <c r="I110" s="171"/>
      <c r="J110" s="171"/>
      <c r="K110" s="148"/>
      <c r="L110" s="148"/>
      <c r="M110" s="148"/>
      <c r="N110" s="148"/>
      <c r="O110" s="148"/>
      <c r="P110" s="148"/>
    </row>
    <row r="111" spans="1:16" s="149" customFormat="1" ht="12">
      <c r="A111" s="112"/>
      <c r="B111" s="145">
        <v>2580</v>
      </c>
      <c r="C111" s="146" t="s">
        <v>188</v>
      </c>
      <c r="D111" s="147"/>
      <c r="E111" s="147"/>
      <c r="F111" s="181"/>
      <c r="G111" s="175"/>
      <c r="H111" s="147"/>
      <c r="I111" s="171"/>
      <c r="J111" s="171"/>
      <c r="K111" s="148"/>
      <c r="L111" s="148"/>
      <c r="M111" s="148"/>
      <c r="N111" s="148"/>
      <c r="O111" s="148"/>
      <c r="P111" s="148"/>
    </row>
    <row r="112" spans="1:16" s="149" customFormat="1" ht="12">
      <c r="A112" s="112"/>
      <c r="B112" s="145">
        <v>2630</v>
      </c>
      <c r="C112" s="146" t="s">
        <v>25</v>
      </c>
      <c r="D112" s="147"/>
      <c r="E112" s="147"/>
      <c r="F112" s="181"/>
      <c r="G112" s="175"/>
      <c r="H112" s="147"/>
      <c r="I112" s="171"/>
      <c r="J112" s="171"/>
      <c r="K112" s="148"/>
      <c r="L112" s="148"/>
      <c r="M112" s="148"/>
      <c r="N112" s="148"/>
      <c r="O112" s="148"/>
      <c r="P112" s="148"/>
    </row>
    <row r="113" spans="1:16" s="149" customFormat="1" ht="12">
      <c r="A113" s="112"/>
      <c r="B113" s="145">
        <v>2670</v>
      </c>
      <c r="C113" s="146" t="s">
        <v>26</v>
      </c>
      <c r="D113" s="147"/>
      <c r="E113" s="147"/>
      <c r="F113" s="181"/>
      <c r="G113" s="175"/>
      <c r="H113" s="147"/>
      <c r="I113" s="171"/>
      <c r="J113" s="171"/>
      <c r="K113" s="148"/>
      <c r="L113" s="148"/>
      <c r="M113" s="148"/>
      <c r="N113" s="148"/>
      <c r="O113" s="148"/>
      <c r="P113" s="148"/>
    </row>
    <row r="114" spans="1:16" s="149" customFormat="1" ht="12">
      <c r="A114" s="112"/>
      <c r="B114" s="145">
        <v>2710</v>
      </c>
      <c r="C114" s="146" t="s">
        <v>24</v>
      </c>
      <c r="D114" s="147"/>
      <c r="E114" s="147"/>
      <c r="F114" s="181"/>
      <c r="G114" s="175"/>
      <c r="H114" s="147"/>
      <c r="I114" s="171"/>
      <c r="J114" s="171"/>
      <c r="K114" s="148"/>
      <c r="L114" s="148"/>
      <c r="M114" s="148"/>
      <c r="N114" s="148"/>
      <c r="O114" s="148"/>
      <c r="P114" s="148"/>
    </row>
    <row r="115" spans="1:10" ht="12">
      <c r="A115" s="112" t="s">
        <v>840</v>
      </c>
      <c r="B115" s="150">
        <v>2711</v>
      </c>
      <c r="C115" s="151" t="s">
        <v>24</v>
      </c>
      <c r="D115" s="144">
        <v>5</v>
      </c>
      <c r="E115" s="144">
        <f>IF(D115=5,"",IF(D115=6,"冷蔵",IF(D115=7,"冷凍",IF(D115=8,"解凍",""))))</f>
      </c>
      <c r="F115" s="182" t="s">
        <v>876</v>
      </c>
      <c r="G115" s="176" t="s">
        <v>877</v>
      </c>
      <c r="H115" s="144">
        <v>1</v>
      </c>
      <c r="I115" s="172" t="str">
        <f>CONCATENATE(49226,B115,D115,F115,H115)</f>
        <v>4922627115171</v>
      </c>
      <c r="J115" s="172" t="str">
        <f>CONCATENATE(IF(D115&lt;&gt;5,E115,""),C115,G115)</f>
        <v>あまだい開干し</v>
      </c>
    </row>
    <row r="116" spans="1:10" ht="12">
      <c r="A116" s="112" t="s">
        <v>840</v>
      </c>
      <c r="B116" s="150">
        <v>2711</v>
      </c>
      <c r="C116" s="151" t="s">
        <v>24</v>
      </c>
      <c r="D116" s="154">
        <v>5</v>
      </c>
      <c r="E116" s="144">
        <f>IF(D116=5,"",IF(D116=6,"冷蔵",IF(D116=7,"冷凍",IF(D116=8,"解凍",""))))</f>
      </c>
      <c r="F116" s="184" t="s">
        <v>886</v>
      </c>
      <c r="G116" s="178" t="s">
        <v>887</v>
      </c>
      <c r="H116" s="154">
        <v>8</v>
      </c>
      <c r="I116" s="172" t="str">
        <f>CONCATENATE(49226,B116,D116,F116,H116)</f>
        <v>4922627115188</v>
      </c>
      <c r="J116" s="172" t="str">
        <f>CONCATENATE(IF(D116&lt;&gt;5,E116,""),C116,G116)</f>
        <v>あまだい一夜干し</v>
      </c>
    </row>
    <row r="117" spans="1:16" s="149" customFormat="1" ht="12">
      <c r="A117" s="112"/>
      <c r="B117" s="145">
        <v>2750</v>
      </c>
      <c r="C117" s="146" t="s">
        <v>39</v>
      </c>
      <c r="D117" s="147"/>
      <c r="E117" s="147"/>
      <c r="F117" s="181"/>
      <c r="G117" s="175"/>
      <c r="H117" s="147"/>
      <c r="I117" s="171"/>
      <c r="J117" s="171"/>
      <c r="K117" s="148"/>
      <c r="L117" s="148"/>
      <c r="M117" s="148"/>
      <c r="N117" s="148"/>
      <c r="O117" s="148"/>
      <c r="P117" s="148"/>
    </row>
    <row r="118" spans="1:16" s="149" customFormat="1" ht="12">
      <c r="A118" s="112"/>
      <c r="B118" s="145">
        <v>2790</v>
      </c>
      <c r="C118" s="146" t="s">
        <v>41</v>
      </c>
      <c r="D118" s="147"/>
      <c r="E118" s="147"/>
      <c r="F118" s="181"/>
      <c r="G118" s="175"/>
      <c r="H118" s="147"/>
      <c r="I118" s="171"/>
      <c r="J118" s="171"/>
      <c r="K118" s="148"/>
      <c r="L118" s="148"/>
      <c r="M118" s="148"/>
      <c r="N118" s="148"/>
      <c r="O118" s="148"/>
      <c r="P118" s="148"/>
    </row>
    <row r="119" spans="1:10" ht="12">
      <c r="A119" s="112" t="s">
        <v>885</v>
      </c>
      <c r="B119" s="150">
        <v>2791</v>
      </c>
      <c r="C119" s="151" t="s">
        <v>197</v>
      </c>
      <c r="D119" s="144">
        <v>5</v>
      </c>
      <c r="E119" s="144">
        <f>IF(D119=5,"",IF(D119=6,"冷蔵",IF(D119=7,"冷凍",IF(D119=8,"解凍",""))))</f>
      </c>
      <c r="F119" s="182" t="s">
        <v>876</v>
      </c>
      <c r="G119" s="176" t="s">
        <v>877</v>
      </c>
      <c r="H119" s="144">
        <v>7</v>
      </c>
      <c r="I119" s="172" t="str">
        <f>CONCATENATE(49226,B119,D119,F119,H119)</f>
        <v>4922627915177</v>
      </c>
      <c r="J119" s="172" t="str">
        <f>CONCATENATE(IF(D119&lt;&gt;5,E119,""),C119,G119)</f>
        <v>きんめ開干し</v>
      </c>
    </row>
    <row r="120" spans="1:16" s="149" customFormat="1" ht="12">
      <c r="A120" s="112"/>
      <c r="B120" s="145">
        <v>2830</v>
      </c>
      <c r="C120" s="146" t="s">
        <v>44</v>
      </c>
      <c r="D120" s="147"/>
      <c r="E120" s="147"/>
      <c r="F120" s="181"/>
      <c r="G120" s="175"/>
      <c r="H120" s="147"/>
      <c r="I120" s="171"/>
      <c r="J120" s="171"/>
      <c r="K120" s="148"/>
      <c r="L120" s="148"/>
      <c r="M120" s="148"/>
      <c r="N120" s="148"/>
      <c r="O120" s="148"/>
      <c r="P120" s="148"/>
    </row>
    <row r="121" spans="1:16" s="149" customFormat="1" ht="12">
      <c r="A121" s="112"/>
      <c r="B121" s="145">
        <v>2880</v>
      </c>
      <c r="C121" s="146" t="s">
        <v>40</v>
      </c>
      <c r="D121" s="147"/>
      <c r="E121" s="147"/>
      <c r="F121" s="181"/>
      <c r="G121" s="175"/>
      <c r="H121" s="147"/>
      <c r="I121" s="171"/>
      <c r="J121" s="171"/>
      <c r="K121" s="148"/>
      <c r="L121" s="148"/>
      <c r="M121" s="148"/>
      <c r="N121" s="148"/>
      <c r="O121" s="148"/>
      <c r="P121" s="148"/>
    </row>
    <row r="122" spans="1:16" s="149" customFormat="1" ht="12">
      <c r="A122" s="112"/>
      <c r="B122" s="145">
        <v>2920</v>
      </c>
      <c r="C122" s="146" t="s">
        <v>45</v>
      </c>
      <c r="D122" s="147"/>
      <c r="E122" s="147"/>
      <c r="F122" s="181"/>
      <c r="G122" s="175"/>
      <c r="H122" s="147"/>
      <c r="I122" s="171"/>
      <c r="J122" s="171"/>
      <c r="K122" s="148"/>
      <c r="L122" s="148"/>
      <c r="M122" s="148"/>
      <c r="N122" s="148"/>
      <c r="O122" s="148"/>
      <c r="P122" s="148"/>
    </row>
    <row r="123" spans="1:16" s="149" customFormat="1" ht="12">
      <c r="A123" s="112"/>
      <c r="B123" s="145">
        <v>3060</v>
      </c>
      <c r="C123" s="146" t="s">
        <v>42</v>
      </c>
      <c r="D123" s="147"/>
      <c r="E123" s="147"/>
      <c r="F123" s="181"/>
      <c r="G123" s="175"/>
      <c r="H123" s="147"/>
      <c r="I123" s="171"/>
      <c r="J123" s="171"/>
      <c r="K123" s="148"/>
      <c r="L123" s="148"/>
      <c r="M123" s="148"/>
      <c r="N123" s="148"/>
      <c r="O123" s="148"/>
      <c r="P123" s="148"/>
    </row>
    <row r="124" spans="1:16" s="149" customFormat="1" ht="12">
      <c r="A124" s="112"/>
      <c r="B124" s="145">
        <v>3100</v>
      </c>
      <c r="C124" s="146" t="s">
        <v>43</v>
      </c>
      <c r="D124" s="147"/>
      <c r="E124" s="147"/>
      <c r="F124" s="181"/>
      <c r="G124" s="175"/>
      <c r="H124" s="147"/>
      <c r="I124" s="171"/>
      <c r="J124" s="171"/>
      <c r="K124" s="148"/>
      <c r="L124" s="148"/>
      <c r="M124" s="148"/>
      <c r="N124" s="148"/>
      <c r="O124" s="148"/>
      <c r="P124" s="148"/>
    </row>
    <row r="125" spans="1:10" ht="12">
      <c r="A125" s="112" t="s">
        <v>885</v>
      </c>
      <c r="B125" s="150">
        <v>3101</v>
      </c>
      <c r="C125" s="151" t="s">
        <v>43</v>
      </c>
      <c r="D125" s="144">
        <v>5</v>
      </c>
      <c r="E125" s="144">
        <f>IF(D125=5,"",IF(D125=6,"冷蔵",IF(D125=7,"冷凍",IF(D125=8,"解凍",""))))</f>
      </c>
      <c r="F125" s="182" t="s">
        <v>892</v>
      </c>
      <c r="G125" s="176" t="s">
        <v>857</v>
      </c>
      <c r="H125" s="144">
        <v>0</v>
      </c>
      <c r="I125" s="172" t="str">
        <f>CONCATENATE(49226,B125,D125,F125,H125)</f>
        <v>4922631015160</v>
      </c>
      <c r="J125" s="172" t="str">
        <f>CONCATENATE(IF(D125&lt;&gt;5,E125,""),C125,G125)</f>
        <v>さより丸干し</v>
      </c>
    </row>
    <row r="126" spans="1:16" s="149" customFormat="1" ht="12">
      <c r="A126" s="112"/>
      <c r="B126" s="145">
        <v>3140</v>
      </c>
      <c r="C126" s="158" t="s">
        <v>213</v>
      </c>
      <c r="D126" s="147"/>
      <c r="E126" s="147"/>
      <c r="F126" s="181"/>
      <c r="G126" s="175"/>
      <c r="H126" s="147"/>
      <c r="I126" s="171"/>
      <c r="J126" s="171"/>
      <c r="K126" s="148"/>
      <c r="L126" s="148"/>
      <c r="M126" s="148"/>
      <c r="N126" s="148"/>
      <c r="O126" s="148"/>
      <c r="P126" s="148"/>
    </row>
    <row r="127" spans="1:16" s="149" customFormat="1" ht="12">
      <c r="A127" s="112"/>
      <c r="B127" s="145">
        <v>3190</v>
      </c>
      <c r="C127" s="158" t="s">
        <v>46</v>
      </c>
      <c r="D127" s="147"/>
      <c r="E127" s="147"/>
      <c r="F127" s="181"/>
      <c r="G127" s="175"/>
      <c r="H127" s="147"/>
      <c r="I127" s="171"/>
      <c r="J127" s="171"/>
      <c r="K127" s="148"/>
      <c r="L127" s="148"/>
      <c r="M127" s="148"/>
      <c r="N127" s="148"/>
      <c r="O127" s="148"/>
      <c r="P127" s="148"/>
    </row>
    <row r="128" spans="1:16" s="149" customFormat="1" ht="12">
      <c r="A128" s="112"/>
      <c r="B128" s="145">
        <v>3240</v>
      </c>
      <c r="C128" s="146" t="s">
        <v>47</v>
      </c>
      <c r="D128" s="147"/>
      <c r="E128" s="147"/>
      <c r="F128" s="181"/>
      <c r="G128" s="175"/>
      <c r="H128" s="147"/>
      <c r="I128" s="171"/>
      <c r="J128" s="171"/>
      <c r="K128" s="148"/>
      <c r="L128" s="148"/>
      <c r="M128" s="148"/>
      <c r="N128" s="148"/>
      <c r="O128" s="148"/>
      <c r="P128" s="148"/>
    </row>
    <row r="129" spans="1:16" s="149" customFormat="1" ht="12">
      <c r="A129" s="112"/>
      <c r="B129" s="145">
        <v>3280</v>
      </c>
      <c r="C129" s="146" t="s">
        <v>48</v>
      </c>
      <c r="D129" s="147"/>
      <c r="E129" s="147"/>
      <c r="F129" s="181"/>
      <c r="G129" s="175"/>
      <c r="H129" s="147"/>
      <c r="I129" s="171"/>
      <c r="J129" s="171"/>
      <c r="K129" s="148"/>
      <c r="L129" s="148"/>
      <c r="M129" s="148"/>
      <c r="N129" s="148"/>
      <c r="O129" s="148"/>
      <c r="P129" s="148"/>
    </row>
    <row r="130" spans="1:16" s="149" customFormat="1" ht="12">
      <c r="A130" s="112"/>
      <c r="B130" s="145">
        <v>3320</v>
      </c>
      <c r="C130" s="146" t="s">
        <v>229</v>
      </c>
      <c r="D130" s="147"/>
      <c r="E130" s="147"/>
      <c r="F130" s="181"/>
      <c r="G130" s="175"/>
      <c r="H130" s="147"/>
      <c r="I130" s="171"/>
      <c r="J130" s="171"/>
      <c r="K130" s="148"/>
      <c r="L130" s="148"/>
      <c r="M130" s="148"/>
      <c r="N130" s="148"/>
      <c r="O130" s="148"/>
      <c r="P130" s="148"/>
    </row>
    <row r="131" spans="1:16" s="149" customFormat="1" ht="12">
      <c r="A131" s="112"/>
      <c r="B131" s="145">
        <v>3360</v>
      </c>
      <c r="C131" s="146" t="s">
        <v>49</v>
      </c>
      <c r="D131" s="147"/>
      <c r="E131" s="147"/>
      <c r="F131" s="181"/>
      <c r="G131" s="175"/>
      <c r="H131" s="147"/>
      <c r="I131" s="171"/>
      <c r="J131" s="171"/>
      <c r="K131" s="148"/>
      <c r="L131" s="148"/>
      <c r="M131" s="148"/>
      <c r="N131" s="148"/>
      <c r="O131" s="148"/>
      <c r="P131" s="148"/>
    </row>
    <row r="132" spans="1:16" s="149" customFormat="1" ht="12">
      <c r="A132" s="112"/>
      <c r="B132" s="145">
        <v>3400</v>
      </c>
      <c r="C132" s="146" t="s">
        <v>50</v>
      </c>
      <c r="D132" s="147"/>
      <c r="E132" s="147"/>
      <c r="F132" s="181"/>
      <c r="G132" s="175"/>
      <c r="H132" s="147"/>
      <c r="I132" s="171"/>
      <c r="J132" s="171"/>
      <c r="K132" s="148"/>
      <c r="L132" s="148"/>
      <c r="M132" s="148"/>
      <c r="N132" s="148"/>
      <c r="O132" s="148"/>
      <c r="P132" s="148"/>
    </row>
    <row r="133" spans="1:10" ht="12">
      <c r="A133" s="112" t="s">
        <v>885</v>
      </c>
      <c r="B133" s="150">
        <v>3406</v>
      </c>
      <c r="C133" s="151" t="s">
        <v>240</v>
      </c>
      <c r="D133" s="144">
        <v>5</v>
      </c>
      <c r="E133" s="144">
        <f>IF(D133=5,"",IF(D133=6,"冷蔵",IF(D133=7,"冷凍",IF(D133=8,"解凍",""))))</f>
      </c>
      <c r="F133" s="184" t="s">
        <v>886</v>
      </c>
      <c r="G133" s="178" t="s">
        <v>887</v>
      </c>
      <c r="H133" s="144">
        <v>6</v>
      </c>
      <c r="I133" s="172" t="str">
        <f>CONCATENATE(49226,B133,D133,F133,H133)</f>
        <v>4922634065186</v>
      </c>
      <c r="J133" s="172" t="str">
        <f>CONCATENATE(IF(D133&lt;&gt;5,E133,""),C133,G133)</f>
        <v>しょうさいふぐ一夜干し</v>
      </c>
    </row>
    <row r="134" spans="1:16" s="149" customFormat="1" ht="12">
      <c r="A134" s="112"/>
      <c r="B134" s="145">
        <v>3470</v>
      </c>
      <c r="C134" s="146" t="s">
        <v>51</v>
      </c>
      <c r="D134" s="147"/>
      <c r="E134" s="147"/>
      <c r="F134" s="181"/>
      <c r="G134" s="175"/>
      <c r="H134" s="147"/>
      <c r="I134" s="171"/>
      <c r="J134" s="171"/>
      <c r="K134" s="148"/>
      <c r="L134" s="148"/>
      <c r="M134" s="148"/>
      <c r="N134" s="148"/>
      <c r="O134" s="148"/>
      <c r="P134" s="148"/>
    </row>
    <row r="135" spans="1:10" ht="12">
      <c r="A135" s="112" t="s">
        <v>840</v>
      </c>
      <c r="B135" s="150">
        <v>3471</v>
      </c>
      <c r="C135" s="151" t="s">
        <v>51</v>
      </c>
      <c r="D135" s="144">
        <v>5</v>
      </c>
      <c r="E135" s="144">
        <f>IF(D135=5,"",IF(D135=6,"冷蔵",IF(D135=7,"冷凍",IF(D135=8,"解凍",""))))</f>
      </c>
      <c r="F135" s="182" t="s">
        <v>892</v>
      </c>
      <c r="G135" s="176" t="s">
        <v>857</v>
      </c>
      <c r="H135" s="144">
        <v>6</v>
      </c>
      <c r="I135" s="172" t="str">
        <f>CONCATENATE(49226,B135,D135,F135,H135)</f>
        <v>4922634715166</v>
      </c>
      <c r="J135" s="172" t="str">
        <f>CONCATENATE(IF(D135&lt;&gt;5,E135,""),C135,G135)</f>
        <v>かます丸干し</v>
      </c>
    </row>
    <row r="136" spans="1:10" ht="12">
      <c r="A136" s="112" t="s">
        <v>840</v>
      </c>
      <c r="B136" s="150">
        <v>3471</v>
      </c>
      <c r="C136" s="151" t="s">
        <v>51</v>
      </c>
      <c r="D136" s="157">
        <v>5</v>
      </c>
      <c r="E136" s="144">
        <f>IF(D136=5,"",IF(D136=6,"冷蔵",IF(D136=7,"冷凍",IF(D136=8,"解凍",""))))</f>
      </c>
      <c r="F136" s="182" t="s">
        <v>876</v>
      </c>
      <c r="G136" s="176" t="s">
        <v>877</v>
      </c>
      <c r="H136" s="157">
        <v>3</v>
      </c>
      <c r="I136" s="172" t="str">
        <f>CONCATENATE(49226,B136,D136,F136,H136)</f>
        <v>4922634715173</v>
      </c>
      <c r="J136" s="172" t="str">
        <f>CONCATENATE(IF(D136&lt;&gt;5,E136,""),C136,G136)</f>
        <v>かます開干し</v>
      </c>
    </row>
    <row r="137" spans="1:16" s="149" customFormat="1" ht="12">
      <c r="A137" s="112"/>
      <c r="B137" s="145">
        <v>3510</v>
      </c>
      <c r="C137" s="146" t="s">
        <v>4</v>
      </c>
      <c r="D137" s="147"/>
      <c r="E137" s="147"/>
      <c r="F137" s="181"/>
      <c r="G137" s="175"/>
      <c r="H137" s="147"/>
      <c r="I137" s="171"/>
      <c r="J137" s="171"/>
      <c r="K137" s="148"/>
      <c r="L137" s="148"/>
      <c r="M137" s="148"/>
      <c r="N137" s="148"/>
      <c r="O137" s="148"/>
      <c r="P137" s="148"/>
    </row>
    <row r="138" spans="1:10" s="148" customFormat="1" ht="12">
      <c r="A138" s="112"/>
      <c r="B138" s="145">
        <v>3550</v>
      </c>
      <c r="C138" s="146" t="s">
        <v>52</v>
      </c>
      <c r="D138" s="147"/>
      <c r="E138" s="147"/>
      <c r="F138" s="181"/>
      <c r="G138" s="175"/>
      <c r="H138" s="147"/>
      <c r="I138" s="171"/>
      <c r="J138" s="171"/>
    </row>
    <row r="139" spans="1:10" ht="12">
      <c r="A139" s="112" t="s">
        <v>840</v>
      </c>
      <c r="B139" s="155">
        <v>3553</v>
      </c>
      <c r="C139" s="156" t="s">
        <v>249</v>
      </c>
      <c r="D139" s="157">
        <v>5</v>
      </c>
      <c r="E139" s="144">
        <f>IF(D139=5,"",IF(D139=6,"冷蔵",IF(D139=7,"冷凍",IF(D139=8,"解凍",""))))</f>
      </c>
      <c r="F139" s="182" t="s">
        <v>876</v>
      </c>
      <c r="G139" s="176" t="s">
        <v>877</v>
      </c>
      <c r="H139" s="157">
        <v>6</v>
      </c>
      <c r="I139" s="172" t="str">
        <f>CONCATENATE(49226,B139,D139,F139,H139)</f>
        <v>4922635535176</v>
      </c>
      <c r="J139" s="172" t="str">
        <f>CONCATENATE(IF(D139&lt;&gt;5,E139,""),C139,G139)</f>
        <v>うまづらはぎ開干し</v>
      </c>
    </row>
    <row r="140" spans="1:16" s="149" customFormat="1" ht="12">
      <c r="A140" s="112"/>
      <c r="B140" s="145">
        <v>3590</v>
      </c>
      <c r="C140" s="158" t="s">
        <v>250</v>
      </c>
      <c r="D140" s="147"/>
      <c r="E140" s="147"/>
      <c r="F140" s="181"/>
      <c r="G140" s="175"/>
      <c r="H140" s="147"/>
      <c r="I140" s="171"/>
      <c r="J140" s="171"/>
      <c r="K140" s="148"/>
      <c r="L140" s="148"/>
      <c r="M140" s="148"/>
      <c r="N140" s="148"/>
      <c r="O140" s="148"/>
      <c r="P140" s="148"/>
    </row>
    <row r="141" spans="1:16" s="149" customFormat="1" ht="12">
      <c r="A141" s="112"/>
      <c r="B141" s="145">
        <v>3630</v>
      </c>
      <c r="C141" s="158" t="s">
        <v>53</v>
      </c>
      <c r="D141" s="147"/>
      <c r="E141" s="147"/>
      <c r="F141" s="181"/>
      <c r="G141" s="175"/>
      <c r="H141" s="147"/>
      <c r="I141" s="171"/>
      <c r="J141" s="171"/>
      <c r="K141" s="148"/>
      <c r="L141" s="148"/>
      <c r="M141" s="148"/>
      <c r="N141" s="148"/>
      <c r="O141" s="148"/>
      <c r="P141" s="148"/>
    </row>
    <row r="142" spans="1:16" s="149" customFormat="1" ht="12">
      <c r="A142" s="112"/>
      <c r="B142" s="145">
        <v>4000</v>
      </c>
      <c r="C142" s="146" t="s">
        <v>54</v>
      </c>
      <c r="D142" s="147"/>
      <c r="E142" s="147"/>
      <c r="F142" s="181"/>
      <c r="G142" s="175"/>
      <c r="H142" s="147"/>
      <c r="I142" s="171"/>
      <c r="J142" s="171"/>
      <c r="K142" s="148"/>
      <c r="L142" s="148"/>
      <c r="M142" s="148"/>
      <c r="N142" s="148"/>
      <c r="O142" s="148"/>
      <c r="P142" s="148"/>
    </row>
    <row r="143" spans="1:10" ht="12">
      <c r="A143" s="112" t="s">
        <v>840</v>
      </c>
      <c r="B143" s="150">
        <v>4001</v>
      </c>
      <c r="C143" s="151" t="s">
        <v>260</v>
      </c>
      <c r="D143" s="144">
        <v>5</v>
      </c>
      <c r="E143" s="144">
        <f aca="true" t="shared" si="8" ref="E143:E155">IF(D143=5,"",IF(D143=6,"冷蔵",IF(D143=7,"冷凍",IF(D143=8,"解凍",""))))</f>
      </c>
      <c r="F143" s="182" t="s">
        <v>892</v>
      </c>
      <c r="G143" s="176" t="s">
        <v>857</v>
      </c>
      <c r="H143" s="144">
        <v>8</v>
      </c>
      <c r="I143" s="172" t="str">
        <f aca="true" t="shared" si="9" ref="I143:I155">CONCATENATE(49226,B143,D143,F143,H143)</f>
        <v>4922640015168</v>
      </c>
      <c r="J143" s="172" t="str">
        <f aca="true" t="shared" si="10" ref="J143:J155">CONCATENATE(IF(D143&lt;&gt;5,E143,""),C143,G143)</f>
        <v>さんま丸干し</v>
      </c>
    </row>
    <row r="144" spans="1:10" ht="12">
      <c r="A144" s="112" t="s">
        <v>840</v>
      </c>
      <c r="B144" s="150">
        <v>4001</v>
      </c>
      <c r="C144" s="151" t="s">
        <v>260</v>
      </c>
      <c r="D144" s="144">
        <v>5</v>
      </c>
      <c r="E144" s="144">
        <f t="shared" si="8"/>
      </c>
      <c r="F144" s="182" t="s">
        <v>876</v>
      </c>
      <c r="G144" s="176" t="s">
        <v>877</v>
      </c>
      <c r="H144" s="144">
        <v>5</v>
      </c>
      <c r="I144" s="172" t="str">
        <f t="shared" si="9"/>
        <v>4922640015175</v>
      </c>
      <c r="J144" s="172" t="str">
        <f t="shared" si="10"/>
        <v>さんま開干し</v>
      </c>
    </row>
    <row r="145" spans="1:10" ht="12">
      <c r="A145" s="112" t="s">
        <v>840</v>
      </c>
      <c r="B145" s="150">
        <v>4005</v>
      </c>
      <c r="C145" s="151" t="s">
        <v>264</v>
      </c>
      <c r="D145" s="144">
        <v>5</v>
      </c>
      <c r="E145" s="144">
        <f t="shared" si="8"/>
      </c>
      <c r="F145" s="182" t="s">
        <v>893</v>
      </c>
      <c r="G145" s="176" t="s">
        <v>858</v>
      </c>
      <c r="H145" s="144">
        <v>0</v>
      </c>
      <c r="I145" s="172" t="str">
        <f t="shared" si="9"/>
        <v>4922640055270</v>
      </c>
      <c r="J145" s="172" t="str">
        <f t="shared" si="10"/>
        <v>こうなご煮干し</v>
      </c>
    </row>
    <row r="146" spans="1:10" ht="12">
      <c r="A146" s="112" t="s">
        <v>840</v>
      </c>
      <c r="B146" s="150">
        <v>4007</v>
      </c>
      <c r="C146" s="151" t="s">
        <v>266</v>
      </c>
      <c r="D146" s="144">
        <v>5</v>
      </c>
      <c r="E146" s="144">
        <f t="shared" si="8"/>
      </c>
      <c r="F146" s="182" t="s">
        <v>895</v>
      </c>
      <c r="G146" s="176" t="s">
        <v>894</v>
      </c>
      <c r="H146" s="144">
        <v>9</v>
      </c>
      <c r="I146" s="172" t="str">
        <f t="shared" si="9"/>
        <v>4922640075209</v>
      </c>
      <c r="J146" s="172" t="str">
        <f t="shared" si="10"/>
        <v>とげうおくさや</v>
      </c>
    </row>
    <row r="147" spans="1:10" ht="12">
      <c r="A147" s="112" t="s">
        <v>840</v>
      </c>
      <c r="B147" s="150">
        <v>4007</v>
      </c>
      <c r="C147" s="151" t="s">
        <v>266</v>
      </c>
      <c r="D147" s="144">
        <v>5</v>
      </c>
      <c r="E147" s="144">
        <f t="shared" si="8"/>
      </c>
      <c r="F147" s="182" t="s">
        <v>893</v>
      </c>
      <c r="G147" s="176" t="s">
        <v>858</v>
      </c>
      <c r="H147" s="144">
        <v>8</v>
      </c>
      <c r="I147" s="172" t="str">
        <f t="shared" si="9"/>
        <v>4922640075278</v>
      </c>
      <c r="J147" s="172" t="str">
        <f t="shared" si="10"/>
        <v>とげうお煮干し</v>
      </c>
    </row>
    <row r="148" spans="1:10" ht="12">
      <c r="A148" s="112" t="s">
        <v>840</v>
      </c>
      <c r="B148" s="150">
        <v>4015</v>
      </c>
      <c r="C148" s="151" t="s">
        <v>274</v>
      </c>
      <c r="D148" s="144">
        <v>5</v>
      </c>
      <c r="E148" s="144">
        <f t="shared" si="8"/>
      </c>
      <c r="F148" s="182" t="s">
        <v>892</v>
      </c>
      <c r="G148" s="176" t="s">
        <v>857</v>
      </c>
      <c r="H148" s="144">
        <v>1</v>
      </c>
      <c r="I148" s="172" t="str">
        <f t="shared" si="9"/>
        <v>4922640155161</v>
      </c>
      <c r="J148" s="172" t="str">
        <f t="shared" si="10"/>
        <v>ししゃも丸干し</v>
      </c>
    </row>
    <row r="149" spans="1:10" ht="12">
      <c r="A149" s="112" t="s">
        <v>840</v>
      </c>
      <c r="B149" s="150">
        <v>4016</v>
      </c>
      <c r="C149" s="151" t="s">
        <v>275</v>
      </c>
      <c r="D149" s="144">
        <v>5</v>
      </c>
      <c r="E149" s="144">
        <f t="shared" si="8"/>
      </c>
      <c r="F149" s="182" t="s">
        <v>892</v>
      </c>
      <c r="G149" s="176" t="s">
        <v>857</v>
      </c>
      <c r="H149" s="144">
        <v>0</v>
      </c>
      <c r="I149" s="172" t="str">
        <f t="shared" si="9"/>
        <v>4922640165160</v>
      </c>
      <c r="J149" s="172" t="str">
        <f t="shared" si="10"/>
        <v>きゅうりうお丸干し</v>
      </c>
    </row>
    <row r="150" spans="1:10" ht="12">
      <c r="A150" s="112" t="s">
        <v>795</v>
      </c>
      <c r="B150" s="150">
        <v>4029</v>
      </c>
      <c r="C150" s="151" t="s">
        <v>288</v>
      </c>
      <c r="D150" s="144">
        <v>6</v>
      </c>
      <c r="E150" s="144" t="str">
        <f t="shared" si="8"/>
        <v>冷蔵</v>
      </c>
      <c r="F150" s="182" t="s">
        <v>896</v>
      </c>
      <c r="G150" s="176" t="s">
        <v>897</v>
      </c>
      <c r="H150" s="144">
        <v>7</v>
      </c>
      <c r="I150" s="172" t="str">
        <f>CONCATENATE(49226,B150,D150,F150,H150)</f>
        <v>4922640296017</v>
      </c>
      <c r="J150" s="172" t="str">
        <f>CONCATENATE(IF(D150&lt;&gt;5,E150,""),C150,G150)</f>
        <v>冷蔵わらずかすり身</v>
      </c>
    </row>
    <row r="151" spans="1:10" ht="12">
      <c r="A151" s="112" t="s">
        <v>795</v>
      </c>
      <c r="B151" s="150">
        <v>4032</v>
      </c>
      <c r="C151" s="151" t="s">
        <v>291</v>
      </c>
      <c r="D151" s="144">
        <v>5</v>
      </c>
      <c r="E151" s="144">
        <f t="shared" si="8"/>
      </c>
      <c r="F151" s="182" t="s">
        <v>898</v>
      </c>
      <c r="G151" s="176" t="s">
        <v>867</v>
      </c>
      <c r="H151" s="144">
        <v>9</v>
      </c>
      <c r="I151" s="172" t="str">
        <f t="shared" si="9"/>
        <v>4922640325199</v>
      </c>
      <c r="J151" s="172" t="str">
        <f t="shared" si="10"/>
        <v>たちうおみりん干し</v>
      </c>
    </row>
    <row r="152" spans="1:10" ht="12">
      <c r="A152" s="112" t="s">
        <v>795</v>
      </c>
      <c r="B152" s="150">
        <v>4035</v>
      </c>
      <c r="C152" s="151" t="s">
        <v>294</v>
      </c>
      <c r="D152" s="144">
        <v>5</v>
      </c>
      <c r="E152" s="144">
        <f t="shared" si="8"/>
      </c>
      <c r="F152" s="182" t="s">
        <v>876</v>
      </c>
      <c r="G152" s="176" t="s">
        <v>877</v>
      </c>
      <c r="H152" s="144">
        <v>2</v>
      </c>
      <c r="I152" s="172" t="str">
        <f t="shared" si="9"/>
        <v>4922640355172</v>
      </c>
      <c r="J152" s="172" t="str">
        <f t="shared" si="10"/>
        <v>はっかく開干し</v>
      </c>
    </row>
    <row r="153" spans="1:10" ht="12">
      <c r="A153" s="112" t="s">
        <v>795</v>
      </c>
      <c r="B153" s="150">
        <v>4044</v>
      </c>
      <c r="C153" s="151" t="s">
        <v>303</v>
      </c>
      <c r="D153" s="144">
        <v>5</v>
      </c>
      <c r="E153" s="144">
        <f t="shared" si="8"/>
      </c>
      <c r="F153" s="182" t="s">
        <v>892</v>
      </c>
      <c r="G153" s="176" t="s">
        <v>857</v>
      </c>
      <c r="H153" s="144">
        <v>3</v>
      </c>
      <c r="I153" s="172" t="str">
        <f t="shared" si="9"/>
        <v>4922640445163</v>
      </c>
      <c r="J153" s="172" t="str">
        <f t="shared" si="10"/>
        <v>はたはた丸干し</v>
      </c>
    </row>
    <row r="154" spans="1:10" ht="12">
      <c r="A154" s="112" t="s">
        <v>795</v>
      </c>
      <c r="B154" s="150">
        <v>4044</v>
      </c>
      <c r="C154" s="151" t="s">
        <v>303</v>
      </c>
      <c r="D154" s="144">
        <v>5</v>
      </c>
      <c r="E154" s="144">
        <f t="shared" si="8"/>
      </c>
      <c r="F154" s="182" t="s">
        <v>876</v>
      </c>
      <c r="G154" s="176" t="s">
        <v>877</v>
      </c>
      <c r="H154" s="144">
        <v>0</v>
      </c>
      <c r="I154" s="172" t="str">
        <f t="shared" si="9"/>
        <v>4922640445170</v>
      </c>
      <c r="J154" s="172" t="str">
        <f t="shared" si="10"/>
        <v>はたはた開干し</v>
      </c>
    </row>
    <row r="155" spans="1:10" ht="12">
      <c r="A155" s="112" t="s">
        <v>795</v>
      </c>
      <c r="B155" s="150">
        <v>4054</v>
      </c>
      <c r="C155" s="151" t="s">
        <v>313</v>
      </c>
      <c r="D155" s="144">
        <v>5</v>
      </c>
      <c r="E155" s="144">
        <f t="shared" si="8"/>
      </c>
      <c r="F155" s="182" t="s">
        <v>876</v>
      </c>
      <c r="G155" s="176" t="s">
        <v>877</v>
      </c>
      <c r="H155" s="144">
        <v>7</v>
      </c>
      <c r="I155" s="172" t="str">
        <f t="shared" si="9"/>
        <v>4922640545177</v>
      </c>
      <c r="J155" s="172" t="str">
        <f t="shared" si="10"/>
        <v>シズ開干し</v>
      </c>
    </row>
    <row r="156" spans="1:16" s="149" customFormat="1" ht="12.75" thickBot="1">
      <c r="A156" s="112"/>
      <c r="B156" s="159">
        <v>4900</v>
      </c>
      <c r="C156" s="160" t="s">
        <v>38</v>
      </c>
      <c r="D156" s="161"/>
      <c r="E156" s="161"/>
      <c r="F156" s="185"/>
      <c r="G156" s="179"/>
      <c r="H156" s="161"/>
      <c r="I156" s="173"/>
      <c r="J156" s="173"/>
      <c r="K156" s="148"/>
      <c r="L156" s="148"/>
      <c r="M156" s="148"/>
      <c r="N156" s="148"/>
      <c r="O156" s="148"/>
      <c r="P156" s="148"/>
    </row>
    <row r="157" spans="2:3" ht="12.75" thickTop="1">
      <c r="B157" s="162"/>
      <c r="C157" s="163"/>
    </row>
    <row r="158" spans="2:3" ht="12">
      <c r="B158" s="162"/>
      <c r="C158" s="163"/>
    </row>
    <row r="159" spans="2:3" ht="12">
      <c r="B159" s="162"/>
      <c r="C159" s="163"/>
    </row>
    <row r="233" ht="12">
      <c r="A233" s="112" t="s">
        <v>836</v>
      </c>
    </row>
    <row r="314" ht="12">
      <c r="A314" s="112" t="s">
        <v>838</v>
      </c>
    </row>
    <row r="315" ht="12">
      <c r="A315" s="112" t="s">
        <v>838</v>
      </c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X8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197" bestFit="1" customWidth="1"/>
    <col min="3" max="3" width="26.875" style="197" bestFit="1" customWidth="1"/>
    <col min="4" max="4" width="7.00390625" style="199" bestFit="1" customWidth="1"/>
    <col min="5" max="5" width="5.25390625" style="199" bestFit="1" customWidth="1"/>
    <col min="6" max="6" width="10.125" style="212" customWidth="1"/>
    <col min="7" max="7" width="17.75390625" style="205" bestFit="1" customWidth="1"/>
    <col min="8" max="8" width="4.375" style="199" bestFit="1" customWidth="1"/>
    <col min="9" max="9" width="12.75390625" style="210" bestFit="1" customWidth="1"/>
    <col min="10" max="10" width="33.50390625" style="210" bestFit="1" customWidth="1"/>
    <col min="11" max="24" width="9.00390625" style="199" customWidth="1"/>
    <col min="25" max="16384" width="9.00390625" style="197" customWidth="1"/>
  </cols>
  <sheetData>
    <row r="1" spans="2:24" s="142" customFormat="1" ht="12.75" thickBot="1">
      <c r="B1" s="142" t="s">
        <v>899</v>
      </c>
      <c r="D1" s="143"/>
      <c r="E1" s="143"/>
      <c r="F1" s="180"/>
      <c r="G1" s="141"/>
      <c r="H1" s="143"/>
      <c r="I1" s="206"/>
      <c r="J1" s="206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10" ht="33" customHeight="1" thickTop="1">
      <c r="A2" s="112"/>
      <c r="B2" s="211" t="s">
        <v>5</v>
      </c>
      <c r="C2" s="174" t="s">
        <v>796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841</v>
      </c>
      <c r="I2" s="174" t="s">
        <v>799</v>
      </c>
      <c r="J2" s="174" t="s">
        <v>317</v>
      </c>
    </row>
    <row r="3" spans="1:24" s="149" customFormat="1" ht="12">
      <c r="A3" s="142"/>
      <c r="B3" s="191">
        <v>5010</v>
      </c>
      <c r="C3" s="192" t="s">
        <v>369</v>
      </c>
      <c r="D3" s="147"/>
      <c r="E3" s="147">
        <f>IF(D3=1,"活",IF(D3=2,"生鮮",IF(D3=3,"冷凍",IF(D3=4,"解凍",""))))</f>
      </c>
      <c r="F3" s="181"/>
      <c r="G3" s="175"/>
      <c r="H3" s="147"/>
      <c r="I3" s="207"/>
      <c r="J3" s="207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2:24" s="142" customFormat="1" ht="12">
      <c r="B4" s="193">
        <v>5011</v>
      </c>
      <c r="C4" s="203" t="s">
        <v>370</v>
      </c>
      <c r="D4" s="144">
        <v>2</v>
      </c>
      <c r="E4" s="144" t="str">
        <f>IF(D4=1,"活",IF(D4=2,"生鮮",IF(D4=3,"冷凍",IF(D4=4,"解凍",""))))</f>
        <v>生鮮</v>
      </c>
      <c r="F4" s="182" t="s">
        <v>903</v>
      </c>
      <c r="G4" s="176" t="s">
        <v>826</v>
      </c>
      <c r="H4" s="144">
        <v>0</v>
      </c>
      <c r="I4" s="208" t="str">
        <f>CONCATENATE(49226,B4,D4,F4,H4)</f>
        <v>4922650112000</v>
      </c>
      <c r="J4" s="15" t="str">
        <f>CONCATENATE(IF(D4=2,"",E4),C4,IF(F4="00",,G4))</f>
        <v>ひめます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2:24" s="142" customFormat="1" ht="12">
      <c r="B5" s="193">
        <v>5011</v>
      </c>
      <c r="C5" s="203" t="s">
        <v>370</v>
      </c>
      <c r="D5" s="144">
        <v>2</v>
      </c>
      <c r="E5" s="144" t="str">
        <f>IF(D5=1,"活",IF(D5=2,"生鮮",IF(D5=3,"冷凍",IF(D5=4,"解凍",""))))</f>
        <v>生鮮</v>
      </c>
      <c r="F5" s="182" t="s">
        <v>1063</v>
      </c>
      <c r="G5" s="176" t="s">
        <v>1047</v>
      </c>
      <c r="H5" s="144">
        <v>5</v>
      </c>
      <c r="I5" s="208" t="str">
        <f aca="true" t="shared" si="0" ref="I5:I39">CONCATENATE(49226,B5,D5,F5,H5)</f>
        <v>4922650112895</v>
      </c>
      <c r="J5" s="15" t="str">
        <f aca="true" t="shared" si="1" ref="J5:J21">CONCATENATE(IF(D5=2,"",E5),C5,IF(F5="00",,G5))</f>
        <v>ひめますその他</v>
      </c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2:24" s="142" customFormat="1" ht="12">
      <c r="B6" s="193">
        <v>5012</v>
      </c>
      <c r="C6" s="203" t="s">
        <v>371</v>
      </c>
      <c r="D6" s="144">
        <v>2</v>
      </c>
      <c r="E6" s="144" t="str">
        <f aca="true" t="shared" si="2" ref="E6:E80">IF(D6=1,"活",IF(D6=2,"生鮮",IF(D6=3,"冷凍",IF(D6=4,"解凍",""))))</f>
        <v>生鮮</v>
      </c>
      <c r="F6" s="182" t="s">
        <v>903</v>
      </c>
      <c r="G6" s="176" t="s">
        <v>826</v>
      </c>
      <c r="H6" s="144">
        <v>9</v>
      </c>
      <c r="I6" s="208" t="str">
        <f>CONCATENATE(49226,B6,D6,F6,H6)</f>
        <v>4922650122009</v>
      </c>
      <c r="J6" s="15" t="str">
        <f t="shared" si="1"/>
        <v>にじます</v>
      </c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2:24" s="142" customFormat="1" ht="12">
      <c r="B7" s="193">
        <v>5012</v>
      </c>
      <c r="C7" s="203" t="s">
        <v>371</v>
      </c>
      <c r="D7" s="144">
        <v>2</v>
      </c>
      <c r="E7" s="144" t="str">
        <f t="shared" si="2"/>
        <v>生鮮</v>
      </c>
      <c r="F7" s="182" t="s">
        <v>1063</v>
      </c>
      <c r="G7" s="176" t="s">
        <v>1047</v>
      </c>
      <c r="H7" s="144">
        <v>4</v>
      </c>
      <c r="I7" s="208" t="str">
        <f t="shared" si="0"/>
        <v>4922650122894</v>
      </c>
      <c r="J7" s="15" t="str">
        <f t="shared" si="1"/>
        <v>にじますその他</v>
      </c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2:24" s="142" customFormat="1" ht="12">
      <c r="B8" s="193">
        <v>5013</v>
      </c>
      <c r="C8" s="203" t="s">
        <v>372</v>
      </c>
      <c r="D8" s="144">
        <v>2</v>
      </c>
      <c r="E8" s="144" t="str">
        <f t="shared" si="2"/>
        <v>生鮮</v>
      </c>
      <c r="F8" s="182" t="s">
        <v>903</v>
      </c>
      <c r="G8" s="176" t="s">
        <v>826</v>
      </c>
      <c r="H8" s="144">
        <v>8</v>
      </c>
      <c r="I8" s="208" t="str">
        <f>CONCATENATE(49226,B8,D8,F8,H8)</f>
        <v>4922650132008</v>
      </c>
      <c r="J8" s="15" t="str">
        <f t="shared" si="1"/>
        <v>やまめ</v>
      </c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</row>
    <row r="9" spans="2:24" s="142" customFormat="1" ht="12">
      <c r="B9" s="193">
        <v>5013</v>
      </c>
      <c r="C9" s="203" t="s">
        <v>372</v>
      </c>
      <c r="D9" s="144">
        <v>2</v>
      </c>
      <c r="E9" s="144" t="str">
        <f t="shared" si="2"/>
        <v>生鮮</v>
      </c>
      <c r="F9" s="182" t="s">
        <v>1063</v>
      </c>
      <c r="G9" s="176" t="s">
        <v>1047</v>
      </c>
      <c r="H9" s="144">
        <v>3</v>
      </c>
      <c r="I9" s="208" t="str">
        <f t="shared" si="0"/>
        <v>4922650132893</v>
      </c>
      <c r="J9" s="15" t="str">
        <f t="shared" si="1"/>
        <v>やまめその他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</row>
    <row r="10" spans="2:24" s="142" customFormat="1" ht="12">
      <c r="B10" s="193">
        <v>5014</v>
      </c>
      <c r="C10" s="203" t="s">
        <v>373</v>
      </c>
      <c r="D10" s="144">
        <v>2</v>
      </c>
      <c r="E10" s="144" t="str">
        <f t="shared" si="2"/>
        <v>生鮮</v>
      </c>
      <c r="F10" s="182" t="s">
        <v>903</v>
      </c>
      <c r="G10" s="176" t="s">
        <v>826</v>
      </c>
      <c r="H10" s="144">
        <v>7</v>
      </c>
      <c r="I10" s="208" t="str">
        <f>CONCATENATE(49226,B10,D10,F10,H10)</f>
        <v>4922650142007</v>
      </c>
      <c r="J10" s="15" t="str">
        <f t="shared" si="1"/>
        <v>あまご</v>
      </c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2:24" s="142" customFormat="1" ht="12">
      <c r="B11" s="193">
        <v>5014</v>
      </c>
      <c r="C11" s="203" t="s">
        <v>373</v>
      </c>
      <c r="D11" s="144">
        <v>2</v>
      </c>
      <c r="E11" s="144" t="str">
        <f t="shared" si="2"/>
        <v>生鮮</v>
      </c>
      <c r="F11" s="182" t="s">
        <v>1063</v>
      </c>
      <c r="G11" s="176" t="s">
        <v>1047</v>
      </c>
      <c r="H11" s="144">
        <v>2</v>
      </c>
      <c r="I11" s="208" t="str">
        <f t="shared" si="0"/>
        <v>4922650142892</v>
      </c>
      <c r="J11" s="15" t="str">
        <f t="shared" si="1"/>
        <v>あまごその他</v>
      </c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</row>
    <row r="12" spans="2:24" s="142" customFormat="1" ht="12">
      <c r="B12" s="334">
        <v>5015</v>
      </c>
      <c r="C12" s="34" t="s">
        <v>374</v>
      </c>
      <c r="D12" s="144">
        <v>2</v>
      </c>
      <c r="E12" s="144" t="str">
        <f t="shared" si="2"/>
        <v>生鮮</v>
      </c>
      <c r="F12" s="182" t="s">
        <v>903</v>
      </c>
      <c r="G12" s="176" t="s">
        <v>826</v>
      </c>
      <c r="H12" s="144">
        <v>6</v>
      </c>
      <c r="I12" s="208" t="str">
        <f>CONCATENATE(49226,B12,D12,F12,H12)</f>
        <v>4922650152006</v>
      </c>
      <c r="J12" s="15" t="str">
        <f t="shared" si="1"/>
        <v>びわます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2:24" s="142" customFormat="1" ht="12">
      <c r="B13" s="334">
        <v>5015</v>
      </c>
      <c r="C13" s="34" t="s">
        <v>374</v>
      </c>
      <c r="D13" s="144">
        <v>2</v>
      </c>
      <c r="E13" s="144" t="str">
        <f t="shared" si="2"/>
        <v>生鮮</v>
      </c>
      <c r="F13" s="182" t="s">
        <v>1063</v>
      </c>
      <c r="G13" s="176" t="s">
        <v>1047</v>
      </c>
      <c r="H13" s="144">
        <v>1</v>
      </c>
      <c r="I13" s="208" t="str">
        <f t="shared" si="0"/>
        <v>4922650152891</v>
      </c>
      <c r="J13" s="15" t="str">
        <f t="shared" si="1"/>
        <v>びわますその他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</row>
    <row r="14" spans="2:24" s="142" customFormat="1" ht="12">
      <c r="B14" s="334">
        <v>5016</v>
      </c>
      <c r="C14" s="34" t="s">
        <v>375</v>
      </c>
      <c r="D14" s="144">
        <v>2</v>
      </c>
      <c r="E14" s="144" t="str">
        <f t="shared" si="2"/>
        <v>生鮮</v>
      </c>
      <c r="F14" s="182" t="s">
        <v>903</v>
      </c>
      <c r="G14" s="176" t="s">
        <v>826</v>
      </c>
      <c r="H14" s="144">
        <v>5</v>
      </c>
      <c r="I14" s="208" t="str">
        <f>CONCATENATE(49226,B14,D14,F14,H14)</f>
        <v>4922650162005</v>
      </c>
      <c r="J14" s="15" t="str">
        <f t="shared" si="1"/>
        <v>いとう</v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2:24" s="142" customFormat="1" ht="12">
      <c r="B15" s="335">
        <v>5016</v>
      </c>
      <c r="C15" s="36" t="s">
        <v>375</v>
      </c>
      <c r="D15" s="154">
        <v>2</v>
      </c>
      <c r="E15" s="154" t="str">
        <f t="shared" si="2"/>
        <v>生鮮</v>
      </c>
      <c r="F15" s="184" t="s">
        <v>1063</v>
      </c>
      <c r="G15" s="178" t="s">
        <v>1047</v>
      </c>
      <c r="H15" s="154">
        <v>0</v>
      </c>
      <c r="I15" s="209" t="str">
        <f t="shared" si="0"/>
        <v>4922650162890</v>
      </c>
      <c r="J15" s="16" t="str">
        <f t="shared" si="1"/>
        <v>いとうその他</v>
      </c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spans="1:24" s="149" customFormat="1" ht="12">
      <c r="A16" s="142"/>
      <c r="B16" s="191">
        <v>5040</v>
      </c>
      <c r="C16" s="192" t="s">
        <v>376</v>
      </c>
      <c r="D16" s="147">
        <v>2</v>
      </c>
      <c r="E16" s="147" t="str">
        <f>IF(D16=1,"活",IF(D16=2,"生鮮",IF(D16=3,"冷凍",IF(D16=4,"解凍",""))))</f>
        <v>生鮮</v>
      </c>
      <c r="F16" s="181" t="s">
        <v>639</v>
      </c>
      <c r="G16" s="175" t="s">
        <v>754</v>
      </c>
      <c r="H16" s="147">
        <v>2</v>
      </c>
      <c r="I16" s="207" t="str">
        <f>CONCATENATE(49226,B16,D16,F16,H16)</f>
        <v>4922650402002</v>
      </c>
      <c r="J16" s="14" t="str">
        <f t="shared" si="1"/>
        <v>いわな</v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s="149" customFormat="1" ht="12">
      <c r="A17" s="142"/>
      <c r="B17" s="356">
        <v>5040</v>
      </c>
      <c r="C17" s="357" t="s">
        <v>376</v>
      </c>
      <c r="D17" s="358">
        <v>2</v>
      </c>
      <c r="E17" s="358" t="str">
        <f>IF(D17=1,"活",IF(D17=2,"生鮮",IF(D17=3,"冷凍",IF(D17=4,"解凍",""))))</f>
        <v>生鮮</v>
      </c>
      <c r="F17" s="359" t="s">
        <v>1063</v>
      </c>
      <c r="G17" s="360" t="s">
        <v>1047</v>
      </c>
      <c r="H17" s="358">
        <v>7</v>
      </c>
      <c r="I17" s="361" t="str">
        <f t="shared" si="0"/>
        <v>4922650402897</v>
      </c>
      <c r="J17" s="403" t="str">
        <f t="shared" si="1"/>
        <v>いわなその他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</row>
    <row r="18" spans="1:24" s="149" customFormat="1" ht="12">
      <c r="A18" s="142"/>
      <c r="B18" s="191">
        <v>5060</v>
      </c>
      <c r="C18" s="192" t="s">
        <v>379</v>
      </c>
      <c r="D18" s="147">
        <v>2</v>
      </c>
      <c r="E18" s="147" t="str">
        <f>IF(D18=1,"活",IF(D18=2,"生鮮",IF(D18=3,"冷凍",IF(D18=4,"解凍",""))))</f>
        <v>生鮮</v>
      </c>
      <c r="F18" s="181" t="s">
        <v>639</v>
      </c>
      <c r="G18" s="175" t="s">
        <v>754</v>
      </c>
      <c r="H18" s="147">
        <v>6</v>
      </c>
      <c r="I18" s="207" t="str">
        <f>CONCATENATE(49226,B18,D18,F18,H18)</f>
        <v>4922650602006</v>
      </c>
      <c r="J18" s="402" t="str">
        <f t="shared" si="1"/>
        <v>うなぎ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</row>
    <row r="19" spans="1:24" s="149" customFormat="1" ht="12">
      <c r="A19" s="142"/>
      <c r="B19" s="356">
        <v>5060</v>
      </c>
      <c r="C19" s="357" t="s">
        <v>379</v>
      </c>
      <c r="D19" s="358">
        <v>2</v>
      </c>
      <c r="E19" s="358" t="str">
        <f>IF(D19=1,"活",IF(D19=2,"生鮮",IF(D19=3,"冷凍",IF(D19=4,"解凍",""))))</f>
        <v>生鮮</v>
      </c>
      <c r="F19" s="359" t="s">
        <v>1046</v>
      </c>
      <c r="G19" s="360" t="s">
        <v>1047</v>
      </c>
      <c r="H19" s="358">
        <v>1</v>
      </c>
      <c r="I19" s="361" t="str">
        <f t="shared" si="0"/>
        <v>4922650602891</v>
      </c>
      <c r="J19" s="315" t="str">
        <f t="shared" si="1"/>
        <v>うなぎその他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</row>
    <row r="20" spans="1:24" s="149" customFormat="1" ht="12">
      <c r="A20" s="142"/>
      <c r="B20" s="378">
        <v>5063</v>
      </c>
      <c r="C20" s="379" t="s">
        <v>1071</v>
      </c>
      <c r="D20" s="370">
        <v>2</v>
      </c>
      <c r="E20" s="370" t="str">
        <f t="shared" si="2"/>
        <v>生鮮</v>
      </c>
      <c r="F20" s="371" t="s">
        <v>903</v>
      </c>
      <c r="G20" s="372" t="s">
        <v>826</v>
      </c>
      <c r="H20" s="370">
        <v>3</v>
      </c>
      <c r="I20" s="373" t="str">
        <f>CONCATENATE(49226,B20,D20,F20,H20)</f>
        <v>4922650632003</v>
      </c>
      <c r="J20" s="367" t="str">
        <f t="shared" si="1"/>
        <v>うなぎ（養殖）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1:24" s="149" customFormat="1" ht="12">
      <c r="A21" s="142"/>
      <c r="B21" s="378">
        <v>5063</v>
      </c>
      <c r="C21" s="379" t="s">
        <v>1071</v>
      </c>
      <c r="D21" s="380">
        <v>2</v>
      </c>
      <c r="E21" s="380" t="str">
        <f t="shared" si="2"/>
        <v>生鮮</v>
      </c>
      <c r="F21" s="381" t="s">
        <v>1046</v>
      </c>
      <c r="G21" s="382" t="s">
        <v>1047</v>
      </c>
      <c r="H21" s="380">
        <v>8</v>
      </c>
      <c r="I21" s="383" t="str">
        <f t="shared" si="0"/>
        <v>4922650632898</v>
      </c>
      <c r="J21" s="367" t="str">
        <f t="shared" si="1"/>
        <v>うなぎ（養殖）その他</v>
      </c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</row>
    <row r="22" spans="1:24" s="149" customFormat="1" ht="12">
      <c r="A22" s="142"/>
      <c r="B22" s="191">
        <v>5080</v>
      </c>
      <c r="C22" s="192" t="s">
        <v>380</v>
      </c>
      <c r="D22" s="147"/>
      <c r="E22" s="147">
        <f>IF(D22=1,"活",IF(D22=2,"生鮮",IF(D22=3,"冷凍",IF(D22=4,"解凍",""))))</f>
      </c>
      <c r="F22" s="181"/>
      <c r="G22" s="175"/>
      <c r="H22" s="147"/>
      <c r="I22" s="207"/>
      <c r="J22" s="20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</row>
    <row r="23" spans="1:24" s="149" customFormat="1" ht="12">
      <c r="A23" s="142"/>
      <c r="B23" s="336">
        <v>5081</v>
      </c>
      <c r="C23" s="21" t="s">
        <v>381</v>
      </c>
      <c r="D23" s="144">
        <v>2</v>
      </c>
      <c r="E23" s="144" t="str">
        <f t="shared" si="2"/>
        <v>生鮮</v>
      </c>
      <c r="F23" s="182" t="s">
        <v>903</v>
      </c>
      <c r="G23" s="176" t="s">
        <v>826</v>
      </c>
      <c r="H23" s="144">
        <v>9</v>
      </c>
      <c r="I23" s="208" t="str">
        <f>CONCATENATE(49226,B23,D23,F23,H23)</f>
        <v>4922650812009</v>
      </c>
      <c r="J23" s="15" t="str">
        <f>CONCATENATE(IF(D23=2,"",E23),C23,IF(F23="00",,G23))</f>
        <v>めなだ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</row>
    <row r="24" spans="1:24" s="149" customFormat="1" ht="12">
      <c r="A24" s="142"/>
      <c r="B24" s="336">
        <v>5081</v>
      </c>
      <c r="C24" s="21" t="s">
        <v>381</v>
      </c>
      <c r="D24" s="144">
        <v>2</v>
      </c>
      <c r="E24" s="144" t="str">
        <f t="shared" si="2"/>
        <v>生鮮</v>
      </c>
      <c r="F24" s="182" t="s">
        <v>1046</v>
      </c>
      <c r="G24" s="176" t="s">
        <v>1047</v>
      </c>
      <c r="H24" s="144">
        <v>4</v>
      </c>
      <c r="I24" s="208" t="str">
        <f t="shared" si="0"/>
        <v>4922650812894</v>
      </c>
      <c r="J24" s="15" t="str">
        <f>CONCATENATE(IF(D24=2,"",E24),C24,IF(F24="00",,G24))</f>
        <v>めなだその他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</row>
    <row r="25" spans="1:24" s="149" customFormat="1" ht="12">
      <c r="A25" s="142"/>
      <c r="B25" s="336">
        <v>5082</v>
      </c>
      <c r="C25" s="21" t="s">
        <v>382</v>
      </c>
      <c r="D25" s="144">
        <v>2</v>
      </c>
      <c r="E25" s="144" t="str">
        <f t="shared" si="2"/>
        <v>生鮮</v>
      </c>
      <c r="F25" s="182" t="s">
        <v>903</v>
      </c>
      <c r="G25" s="176" t="s">
        <v>826</v>
      </c>
      <c r="H25" s="144">
        <v>8</v>
      </c>
      <c r="I25" s="208" t="str">
        <f>CONCATENATE(49226,B25,D25,F25,H25)</f>
        <v>4922650822008</v>
      </c>
      <c r="J25" s="15" t="str">
        <f>CONCATENATE(IF(D25=2,"",E25),C25,IF(F25="00",,G25))</f>
        <v>あかめぼら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26" spans="1:24" s="149" customFormat="1" ht="12">
      <c r="A26" s="142"/>
      <c r="B26" s="337">
        <v>5082</v>
      </c>
      <c r="C26" s="23" t="s">
        <v>382</v>
      </c>
      <c r="D26" s="154">
        <v>2</v>
      </c>
      <c r="E26" s="154" t="str">
        <f t="shared" si="2"/>
        <v>生鮮</v>
      </c>
      <c r="F26" s="184" t="s">
        <v>1046</v>
      </c>
      <c r="G26" s="178" t="s">
        <v>1047</v>
      </c>
      <c r="H26" s="154">
        <v>3</v>
      </c>
      <c r="I26" s="209" t="str">
        <f t="shared" si="0"/>
        <v>4922650822893</v>
      </c>
      <c r="J26" s="15" t="str">
        <f>CONCATENATE(IF(D26=2,"",E26),C26,IF(F26="00",,G26))</f>
        <v>あかめぼらその他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</row>
    <row r="27" spans="1:24" s="149" customFormat="1" ht="12">
      <c r="A27" s="142"/>
      <c r="B27" s="191">
        <v>5120</v>
      </c>
      <c r="C27" s="192" t="s">
        <v>383</v>
      </c>
      <c r="D27" s="147"/>
      <c r="E27" s="147">
        <f>IF(D27=1,"活",IF(D27=2,"生鮮",IF(D27=3,"冷凍",IF(D27=4,"解凍",""))))</f>
      </c>
      <c r="F27" s="181"/>
      <c r="G27" s="175"/>
      <c r="H27" s="147"/>
      <c r="I27" s="207"/>
      <c r="J27" s="207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</row>
    <row r="28" spans="2:24" s="142" customFormat="1" ht="12">
      <c r="B28" s="193">
        <v>5121</v>
      </c>
      <c r="C28" s="203" t="s">
        <v>1022</v>
      </c>
      <c r="D28" s="144">
        <v>2</v>
      </c>
      <c r="E28" s="144" t="str">
        <f t="shared" si="2"/>
        <v>生鮮</v>
      </c>
      <c r="F28" s="182" t="s">
        <v>903</v>
      </c>
      <c r="G28" s="176" t="s">
        <v>826</v>
      </c>
      <c r="H28" s="144">
        <v>6</v>
      </c>
      <c r="I28" s="208" t="str">
        <f>CONCATENATE(49226,B28,D28,F28,H28)</f>
        <v>4922651212006</v>
      </c>
      <c r="J28" s="15" t="str">
        <f>CONCATENATE(IF(D28=2,"",E28),C28,IF(F28="00",,G28))</f>
        <v>ごり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</row>
    <row r="29" spans="2:24" s="142" customFormat="1" ht="12">
      <c r="B29" s="193">
        <v>5121</v>
      </c>
      <c r="C29" s="203" t="s">
        <v>1022</v>
      </c>
      <c r="D29" s="144">
        <v>2</v>
      </c>
      <c r="E29" s="144" t="str">
        <f t="shared" si="2"/>
        <v>生鮮</v>
      </c>
      <c r="F29" s="182" t="s">
        <v>1046</v>
      </c>
      <c r="G29" s="176" t="s">
        <v>1047</v>
      </c>
      <c r="H29" s="144">
        <v>1</v>
      </c>
      <c r="I29" s="208" t="str">
        <f t="shared" si="0"/>
        <v>4922651212891</v>
      </c>
      <c r="J29" s="15" t="str">
        <f aca="true" t="shared" si="3" ref="J29:J39">CONCATENATE(IF(D29=2,"",E29),C29,IF(F29="00",,G29))</f>
        <v>ごりその他</v>
      </c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</row>
    <row r="30" spans="2:24" s="142" customFormat="1" ht="12">
      <c r="B30" s="334">
        <v>5122</v>
      </c>
      <c r="C30" s="34" t="s">
        <v>385</v>
      </c>
      <c r="D30" s="144">
        <v>2</v>
      </c>
      <c r="E30" s="144" t="str">
        <f t="shared" si="2"/>
        <v>生鮮</v>
      </c>
      <c r="F30" s="182" t="s">
        <v>903</v>
      </c>
      <c r="G30" s="176" t="s">
        <v>826</v>
      </c>
      <c r="H30" s="144">
        <v>5</v>
      </c>
      <c r="I30" s="208" t="str">
        <f>CONCATENATE(49226,B30,D30,F30,H30)</f>
        <v>4922651222005</v>
      </c>
      <c r="J30" s="15" t="str">
        <f t="shared" si="3"/>
        <v>あかはぜ</v>
      </c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</row>
    <row r="31" spans="2:24" s="142" customFormat="1" ht="12">
      <c r="B31" s="334">
        <v>5122</v>
      </c>
      <c r="C31" s="34" t="s">
        <v>385</v>
      </c>
      <c r="D31" s="144">
        <v>2</v>
      </c>
      <c r="E31" s="144" t="str">
        <f t="shared" si="2"/>
        <v>生鮮</v>
      </c>
      <c r="F31" s="182" t="s">
        <v>1046</v>
      </c>
      <c r="G31" s="176" t="s">
        <v>1047</v>
      </c>
      <c r="H31" s="144">
        <v>0</v>
      </c>
      <c r="I31" s="208" t="str">
        <f t="shared" si="0"/>
        <v>4922651222890</v>
      </c>
      <c r="J31" s="15" t="str">
        <f t="shared" si="3"/>
        <v>あかはぜその他</v>
      </c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</row>
    <row r="32" spans="2:24" s="142" customFormat="1" ht="12">
      <c r="B32" s="334">
        <v>5123</v>
      </c>
      <c r="C32" s="34" t="s">
        <v>386</v>
      </c>
      <c r="D32" s="144">
        <v>2</v>
      </c>
      <c r="E32" s="144" t="str">
        <f t="shared" si="2"/>
        <v>生鮮</v>
      </c>
      <c r="F32" s="182" t="s">
        <v>903</v>
      </c>
      <c r="G32" s="176" t="s">
        <v>826</v>
      </c>
      <c r="H32" s="144">
        <v>4</v>
      </c>
      <c r="I32" s="208" t="str">
        <f>CONCATENATE(49226,B32,D32,F32,H32)</f>
        <v>4922651232004</v>
      </c>
      <c r="J32" s="15" t="str">
        <f t="shared" si="3"/>
        <v>いさざ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</row>
    <row r="33" spans="2:24" s="142" customFormat="1" ht="12">
      <c r="B33" s="334">
        <v>5123</v>
      </c>
      <c r="C33" s="34" t="s">
        <v>386</v>
      </c>
      <c r="D33" s="144">
        <v>2</v>
      </c>
      <c r="E33" s="144" t="str">
        <f t="shared" si="2"/>
        <v>生鮮</v>
      </c>
      <c r="F33" s="182" t="s">
        <v>1046</v>
      </c>
      <c r="G33" s="176" t="s">
        <v>1047</v>
      </c>
      <c r="H33" s="144">
        <v>9</v>
      </c>
      <c r="I33" s="208" t="str">
        <f t="shared" si="0"/>
        <v>4922651232899</v>
      </c>
      <c r="J33" s="15" t="str">
        <f t="shared" si="3"/>
        <v>いさざその他</v>
      </c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</row>
    <row r="34" spans="2:24" s="142" customFormat="1" ht="12">
      <c r="B34" s="334">
        <v>5124</v>
      </c>
      <c r="C34" s="34" t="s">
        <v>387</v>
      </c>
      <c r="D34" s="144">
        <v>2</v>
      </c>
      <c r="E34" s="144" t="str">
        <f t="shared" si="2"/>
        <v>生鮮</v>
      </c>
      <c r="F34" s="182" t="s">
        <v>903</v>
      </c>
      <c r="G34" s="176" t="s">
        <v>826</v>
      </c>
      <c r="H34" s="144">
        <v>3</v>
      </c>
      <c r="I34" s="208" t="str">
        <f>CONCATENATE(49226,B34,D34,F34,H34)</f>
        <v>4922651242003</v>
      </c>
      <c r="J34" s="15" t="str">
        <f t="shared" si="3"/>
        <v>かわぎす</v>
      </c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</row>
    <row r="35" spans="2:24" s="142" customFormat="1" ht="12">
      <c r="B35" s="334">
        <v>5124</v>
      </c>
      <c r="C35" s="34" t="s">
        <v>387</v>
      </c>
      <c r="D35" s="144">
        <v>2</v>
      </c>
      <c r="E35" s="144" t="str">
        <f t="shared" si="2"/>
        <v>生鮮</v>
      </c>
      <c r="F35" s="182" t="s">
        <v>1046</v>
      </c>
      <c r="G35" s="176" t="s">
        <v>1047</v>
      </c>
      <c r="H35" s="144">
        <v>8</v>
      </c>
      <c r="I35" s="208" t="str">
        <f t="shared" si="0"/>
        <v>4922651242898</v>
      </c>
      <c r="J35" s="15" t="str">
        <f t="shared" si="3"/>
        <v>かわぎすその他</v>
      </c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</row>
    <row r="36" spans="2:24" s="142" customFormat="1" ht="12">
      <c r="B36" s="334">
        <v>5125</v>
      </c>
      <c r="C36" s="34" t="s">
        <v>388</v>
      </c>
      <c r="D36" s="144">
        <v>2</v>
      </c>
      <c r="E36" s="144" t="str">
        <f t="shared" si="2"/>
        <v>生鮮</v>
      </c>
      <c r="F36" s="182" t="s">
        <v>903</v>
      </c>
      <c r="G36" s="176" t="s">
        <v>826</v>
      </c>
      <c r="H36" s="144">
        <v>2</v>
      </c>
      <c r="I36" s="208" t="str">
        <f>CONCATENATE(49226,B36,D36,F36,H36)</f>
        <v>4922651252002</v>
      </c>
      <c r="J36" s="15" t="str">
        <f t="shared" si="3"/>
        <v>どんこ</v>
      </c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</row>
    <row r="37" spans="2:24" s="142" customFormat="1" ht="12">
      <c r="B37" s="334">
        <v>5125</v>
      </c>
      <c r="C37" s="34" t="s">
        <v>388</v>
      </c>
      <c r="D37" s="144">
        <v>2</v>
      </c>
      <c r="E37" s="144" t="str">
        <f t="shared" si="2"/>
        <v>生鮮</v>
      </c>
      <c r="F37" s="182" t="s">
        <v>1046</v>
      </c>
      <c r="G37" s="176" t="s">
        <v>1047</v>
      </c>
      <c r="H37" s="144">
        <v>7</v>
      </c>
      <c r="I37" s="208" t="str">
        <f t="shared" si="0"/>
        <v>4922651252897</v>
      </c>
      <c r="J37" s="15" t="str">
        <f t="shared" si="3"/>
        <v>どんこその他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</row>
    <row r="38" spans="2:24" s="142" customFormat="1" ht="12">
      <c r="B38" s="334">
        <v>5126</v>
      </c>
      <c r="C38" s="34" t="s">
        <v>389</v>
      </c>
      <c r="D38" s="144">
        <v>2</v>
      </c>
      <c r="E38" s="144" t="str">
        <f t="shared" si="2"/>
        <v>生鮮</v>
      </c>
      <c r="F38" s="182" t="s">
        <v>903</v>
      </c>
      <c r="G38" s="176" t="s">
        <v>826</v>
      </c>
      <c r="H38" s="144">
        <v>1</v>
      </c>
      <c r="I38" s="208" t="str">
        <f>CONCATENATE(49226,B38,D38,F38,H38)</f>
        <v>4922651262001</v>
      </c>
      <c r="J38" s="15" t="str">
        <f t="shared" si="3"/>
        <v>しろうお</v>
      </c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2:24" s="142" customFormat="1" ht="12">
      <c r="B39" s="335">
        <v>5126</v>
      </c>
      <c r="C39" s="36" t="s">
        <v>389</v>
      </c>
      <c r="D39" s="154">
        <v>2</v>
      </c>
      <c r="E39" s="154" t="str">
        <f t="shared" si="2"/>
        <v>生鮮</v>
      </c>
      <c r="F39" s="184" t="s">
        <v>1046</v>
      </c>
      <c r="G39" s="178" t="s">
        <v>1047</v>
      </c>
      <c r="H39" s="154">
        <v>6</v>
      </c>
      <c r="I39" s="209" t="str">
        <f t="shared" si="0"/>
        <v>4922651262896</v>
      </c>
      <c r="J39" s="15" t="str">
        <f t="shared" si="3"/>
        <v>しろうおその他</v>
      </c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s="149" customFormat="1" ht="12">
      <c r="A40" s="142"/>
      <c r="B40" s="191">
        <v>5200</v>
      </c>
      <c r="C40" s="192" t="s">
        <v>390</v>
      </c>
      <c r="D40" s="147"/>
      <c r="E40" s="147">
        <f>IF(D40=1,"活",IF(D40=2,"生鮮",IF(D40=3,"冷凍",IF(D40=4,"解凍",""))))</f>
      </c>
      <c r="F40" s="181"/>
      <c r="G40" s="175"/>
      <c r="H40" s="147"/>
      <c r="I40" s="207"/>
      <c r="J40" s="207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</row>
    <row r="41" spans="2:24" s="142" customFormat="1" ht="12">
      <c r="B41" s="193">
        <v>5201</v>
      </c>
      <c r="C41" s="203" t="s">
        <v>391</v>
      </c>
      <c r="D41" s="144">
        <v>2</v>
      </c>
      <c r="E41" s="144" t="str">
        <f t="shared" si="2"/>
        <v>生鮮</v>
      </c>
      <c r="F41" s="182" t="s">
        <v>903</v>
      </c>
      <c r="G41" s="176" t="s">
        <v>826</v>
      </c>
      <c r="H41" s="144">
        <v>1</v>
      </c>
      <c r="I41" s="208" t="str">
        <f aca="true" t="shared" si="4" ref="I41:I49">CONCATENATE(49226,B41,D41,F41,H41)</f>
        <v>4922652012001</v>
      </c>
      <c r="J41" s="15" t="str">
        <f>CONCATENATE(IF(D41=2,"",E41),C41,IF(F41="00",,G41))</f>
        <v>あゆ</v>
      </c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</row>
    <row r="42" spans="2:24" s="142" customFormat="1" ht="12">
      <c r="B42" s="193">
        <v>5201</v>
      </c>
      <c r="C42" s="203" t="s">
        <v>391</v>
      </c>
      <c r="D42" s="144">
        <v>2</v>
      </c>
      <c r="E42" s="144" t="str">
        <f t="shared" si="2"/>
        <v>生鮮</v>
      </c>
      <c r="F42" s="182" t="s">
        <v>1046</v>
      </c>
      <c r="G42" s="176" t="s">
        <v>1047</v>
      </c>
      <c r="H42" s="144">
        <v>6</v>
      </c>
      <c r="I42" s="208" t="str">
        <f t="shared" si="4"/>
        <v>4922652012896</v>
      </c>
      <c r="J42" s="15" t="str">
        <f aca="true" t="shared" si="5" ref="J42:J80">CONCATENATE(IF(D42=2,"",E42),C42,IF(F42="00",,G42))</f>
        <v>あゆその他</v>
      </c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2:24" s="142" customFormat="1" ht="12">
      <c r="B43" s="193">
        <v>5202</v>
      </c>
      <c r="C43" s="203" t="s">
        <v>392</v>
      </c>
      <c r="D43" s="144">
        <v>2</v>
      </c>
      <c r="E43" s="144" t="str">
        <f t="shared" si="2"/>
        <v>生鮮</v>
      </c>
      <c r="F43" s="182" t="s">
        <v>903</v>
      </c>
      <c r="G43" s="176" t="s">
        <v>826</v>
      </c>
      <c r="H43" s="144">
        <v>0</v>
      </c>
      <c r="I43" s="208" t="str">
        <f t="shared" si="4"/>
        <v>4922652022000</v>
      </c>
      <c r="J43" s="15" t="str">
        <f t="shared" si="5"/>
        <v>うぐい</v>
      </c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2:24" s="142" customFormat="1" ht="12">
      <c r="B44" s="193">
        <v>5202</v>
      </c>
      <c r="C44" s="203" t="s">
        <v>392</v>
      </c>
      <c r="D44" s="144">
        <v>2</v>
      </c>
      <c r="E44" s="144" t="str">
        <f t="shared" si="2"/>
        <v>生鮮</v>
      </c>
      <c r="F44" s="182" t="s">
        <v>1046</v>
      </c>
      <c r="G44" s="176" t="s">
        <v>1047</v>
      </c>
      <c r="H44" s="144">
        <v>5</v>
      </c>
      <c r="I44" s="208" t="str">
        <f t="shared" si="4"/>
        <v>4922652022895</v>
      </c>
      <c r="J44" s="15" t="str">
        <f t="shared" si="5"/>
        <v>うぐいその他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2:24" s="142" customFormat="1" ht="12">
      <c r="B45" s="193">
        <v>5203</v>
      </c>
      <c r="C45" s="203" t="s">
        <v>393</v>
      </c>
      <c r="D45" s="144">
        <v>2</v>
      </c>
      <c r="E45" s="144" t="str">
        <f t="shared" si="2"/>
        <v>生鮮</v>
      </c>
      <c r="F45" s="182" t="s">
        <v>903</v>
      </c>
      <c r="G45" s="176" t="s">
        <v>826</v>
      </c>
      <c r="H45" s="144">
        <v>9</v>
      </c>
      <c r="I45" s="208" t="str">
        <f t="shared" si="4"/>
        <v>4922652032009</v>
      </c>
      <c r="J45" s="15" t="str">
        <f t="shared" si="5"/>
        <v>こい</v>
      </c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2:24" s="142" customFormat="1" ht="12">
      <c r="B46" s="193">
        <v>5203</v>
      </c>
      <c r="C46" s="203" t="s">
        <v>393</v>
      </c>
      <c r="D46" s="144">
        <v>2</v>
      </c>
      <c r="E46" s="144" t="str">
        <f t="shared" si="2"/>
        <v>生鮮</v>
      </c>
      <c r="F46" s="182" t="s">
        <v>1046</v>
      </c>
      <c r="G46" s="176" t="s">
        <v>1047</v>
      </c>
      <c r="H46" s="144">
        <v>4</v>
      </c>
      <c r="I46" s="208" t="str">
        <f t="shared" si="4"/>
        <v>4922652032894</v>
      </c>
      <c r="J46" s="15" t="str">
        <f t="shared" si="5"/>
        <v>こいその他</v>
      </c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2:24" s="142" customFormat="1" ht="12">
      <c r="B47" s="193">
        <v>5204</v>
      </c>
      <c r="C47" s="203" t="s">
        <v>394</v>
      </c>
      <c r="D47" s="144">
        <v>2</v>
      </c>
      <c r="E47" s="144" t="str">
        <f t="shared" si="2"/>
        <v>生鮮</v>
      </c>
      <c r="F47" s="182" t="s">
        <v>903</v>
      </c>
      <c r="G47" s="176" t="s">
        <v>826</v>
      </c>
      <c r="H47" s="144">
        <v>8</v>
      </c>
      <c r="I47" s="208" t="str">
        <f t="shared" si="4"/>
        <v>4922652042008</v>
      </c>
      <c r="J47" s="15" t="str">
        <f t="shared" si="5"/>
        <v>ふな</v>
      </c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</row>
    <row r="48" spans="2:24" s="142" customFormat="1" ht="12">
      <c r="B48" s="193">
        <v>5204</v>
      </c>
      <c r="C48" s="203" t="s">
        <v>394</v>
      </c>
      <c r="D48" s="144">
        <v>2</v>
      </c>
      <c r="E48" s="144" t="str">
        <f t="shared" si="2"/>
        <v>生鮮</v>
      </c>
      <c r="F48" s="182" t="s">
        <v>1046</v>
      </c>
      <c r="G48" s="176" t="s">
        <v>1047</v>
      </c>
      <c r="H48" s="144">
        <v>3</v>
      </c>
      <c r="I48" s="208" t="str">
        <f t="shared" si="4"/>
        <v>4922652042893</v>
      </c>
      <c r="J48" s="15" t="str">
        <f t="shared" si="5"/>
        <v>ふなその他</v>
      </c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</row>
    <row r="49" spans="2:24" s="142" customFormat="1" ht="12">
      <c r="B49" s="334">
        <v>5205</v>
      </c>
      <c r="C49" s="34" t="s">
        <v>395</v>
      </c>
      <c r="D49" s="144">
        <v>2</v>
      </c>
      <c r="E49" s="144" t="str">
        <f t="shared" si="2"/>
        <v>生鮮</v>
      </c>
      <c r="F49" s="182" t="s">
        <v>903</v>
      </c>
      <c r="G49" s="176" t="s">
        <v>826</v>
      </c>
      <c r="H49" s="144">
        <v>7</v>
      </c>
      <c r="I49" s="208" t="str">
        <f t="shared" si="4"/>
        <v>4922652052007</v>
      </c>
      <c r="J49" s="15" t="str">
        <f t="shared" si="5"/>
        <v>もろこ</v>
      </c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</row>
    <row r="50" spans="2:24" s="142" customFormat="1" ht="12">
      <c r="B50" s="334">
        <v>5205</v>
      </c>
      <c r="C50" s="34" t="s">
        <v>395</v>
      </c>
      <c r="D50" s="144">
        <v>2</v>
      </c>
      <c r="E50" s="144" t="str">
        <f t="shared" si="2"/>
        <v>生鮮</v>
      </c>
      <c r="F50" s="182" t="s">
        <v>1046</v>
      </c>
      <c r="G50" s="176" t="s">
        <v>1047</v>
      </c>
      <c r="H50" s="144">
        <v>2</v>
      </c>
      <c r="I50" s="208" t="str">
        <f aca="true" t="shared" si="6" ref="I50:I80">CONCATENATE(49226,B50,D50,F50,H50)</f>
        <v>4922652052892</v>
      </c>
      <c r="J50" s="15" t="str">
        <f t="shared" si="5"/>
        <v>もろこその他</v>
      </c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</row>
    <row r="51" spans="2:24" s="142" customFormat="1" ht="12">
      <c r="B51" s="334">
        <v>5206</v>
      </c>
      <c r="C51" s="34" t="s">
        <v>396</v>
      </c>
      <c r="D51" s="144">
        <v>2</v>
      </c>
      <c r="E51" s="144" t="str">
        <f t="shared" si="2"/>
        <v>生鮮</v>
      </c>
      <c r="F51" s="182" t="s">
        <v>903</v>
      </c>
      <c r="G51" s="176" t="s">
        <v>826</v>
      </c>
      <c r="H51" s="144">
        <v>6</v>
      </c>
      <c r="I51" s="208" t="str">
        <f>CONCATENATE(49226,B51,D51,F51,H51)</f>
        <v>4922652062006</v>
      </c>
      <c r="J51" s="15" t="str">
        <f t="shared" si="5"/>
        <v>にごい</v>
      </c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</row>
    <row r="52" spans="2:24" s="142" customFormat="1" ht="12">
      <c r="B52" s="334">
        <v>5206</v>
      </c>
      <c r="C52" s="34" t="s">
        <v>396</v>
      </c>
      <c r="D52" s="144">
        <v>2</v>
      </c>
      <c r="E52" s="144" t="str">
        <f t="shared" si="2"/>
        <v>生鮮</v>
      </c>
      <c r="F52" s="182" t="s">
        <v>1046</v>
      </c>
      <c r="G52" s="176" t="s">
        <v>1047</v>
      </c>
      <c r="H52" s="144">
        <v>1</v>
      </c>
      <c r="I52" s="208" t="str">
        <f t="shared" si="6"/>
        <v>4922652062891</v>
      </c>
      <c r="J52" s="15" t="str">
        <f t="shared" si="5"/>
        <v>にごいその他</v>
      </c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</row>
    <row r="53" spans="2:24" s="142" customFormat="1" ht="12">
      <c r="B53" s="334">
        <v>5207</v>
      </c>
      <c r="C53" s="34" t="s">
        <v>397</v>
      </c>
      <c r="D53" s="144">
        <v>2</v>
      </c>
      <c r="E53" s="144" t="str">
        <f t="shared" si="2"/>
        <v>生鮮</v>
      </c>
      <c r="F53" s="182" t="s">
        <v>903</v>
      </c>
      <c r="G53" s="176" t="s">
        <v>826</v>
      </c>
      <c r="H53" s="144">
        <v>5</v>
      </c>
      <c r="I53" s="208" t="str">
        <f>CONCATENATE(49226,B53,D53,F53,H53)</f>
        <v>4922652072005</v>
      </c>
      <c r="J53" s="15" t="str">
        <f t="shared" si="5"/>
        <v>たなご</v>
      </c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</row>
    <row r="54" spans="2:24" s="142" customFormat="1" ht="12">
      <c r="B54" s="334">
        <v>5207</v>
      </c>
      <c r="C54" s="34" t="s">
        <v>397</v>
      </c>
      <c r="D54" s="144">
        <v>2</v>
      </c>
      <c r="E54" s="144" t="str">
        <f t="shared" si="2"/>
        <v>生鮮</v>
      </c>
      <c r="F54" s="182" t="s">
        <v>1046</v>
      </c>
      <c r="G54" s="176" t="s">
        <v>1047</v>
      </c>
      <c r="H54" s="144">
        <v>0</v>
      </c>
      <c r="I54" s="208" t="str">
        <f t="shared" si="6"/>
        <v>4922652072890</v>
      </c>
      <c r="J54" s="15" t="str">
        <f t="shared" si="5"/>
        <v>たなごその他</v>
      </c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</row>
    <row r="55" spans="2:24" s="142" customFormat="1" ht="12">
      <c r="B55" s="193">
        <v>5208</v>
      </c>
      <c r="C55" s="203" t="s">
        <v>398</v>
      </c>
      <c r="D55" s="144">
        <v>2</v>
      </c>
      <c r="E55" s="144" t="str">
        <f t="shared" si="2"/>
        <v>生鮮</v>
      </c>
      <c r="F55" s="182" t="s">
        <v>903</v>
      </c>
      <c r="G55" s="176" t="s">
        <v>826</v>
      </c>
      <c r="H55" s="144">
        <v>4</v>
      </c>
      <c r="I55" s="208" t="str">
        <f>CONCATENATE(49226,B55,D55,F55,H55)</f>
        <v>4922652082004</v>
      </c>
      <c r="J55" s="15" t="str">
        <f t="shared" si="5"/>
        <v>わかさぎ</v>
      </c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2:24" s="142" customFormat="1" ht="12">
      <c r="B56" s="193">
        <v>5208</v>
      </c>
      <c r="C56" s="203" t="s">
        <v>398</v>
      </c>
      <c r="D56" s="144">
        <v>2</v>
      </c>
      <c r="E56" s="144" t="str">
        <f t="shared" si="2"/>
        <v>生鮮</v>
      </c>
      <c r="F56" s="182" t="s">
        <v>1046</v>
      </c>
      <c r="G56" s="176" t="s">
        <v>1047</v>
      </c>
      <c r="H56" s="144">
        <v>9</v>
      </c>
      <c r="I56" s="208" t="str">
        <f t="shared" si="6"/>
        <v>4922652082899</v>
      </c>
      <c r="J56" s="15" t="str">
        <f t="shared" si="5"/>
        <v>わかさぎその他</v>
      </c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</row>
    <row r="57" spans="2:24" s="142" customFormat="1" ht="12">
      <c r="B57" s="193">
        <v>5208</v>
      </c>
      <c r="C57" s="203" t="s">
        <v>398</v>
      </c>
      <c r="D57" s="144">
        <v>3</v>
      </c>
      <c r="E57" s="144" t="str">
        <f t="shared" si="2"/>
        <v>冷凍</v>
      </c>
      <c r="F57" s="182" t="s">
        <v>903</v>
      </c>
      <c r="G57" s="176" t="s">
        <v>826</v>
      </c>
      <c r="H57" s="144">
        <v>1</v>
      </c>
      <c r="I57" s="208" t="str">
        <f>CONCATENATE(49226,B57,D57,F57,H57)</f>
        <v>4922652083001</v>
      </c>
      <c r="J57" s="15" t="str">
        <f t="shared" si="5"/>
        <v>冷凍わかさぎ</v>
      </c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2:24" s="142" customFormat="1" ht="12">
      <c r="B58" s="193">
        <v>5208</v>
      </c>
      <c r="C58" s="203" t="s">
        <v>398</v>
      </c>
      <c r="D58" s="144">
        <v>3</v>
      </c>
      <c r="E58" s="144" t="str">
        <f t="shared" si="2"/>
        <v>冷凍</v>
      </c>
      <c r="F58" s="182" t="s">
        <v>1046</v>
      </c>
      <c r="G58" s="176" t="s">
        <v>1047</v>
      </c>
      <c r="H58" s="144">
        <v>6</v>
      </c>
      <c r="I58" s="208" t="str">
        <f t="shared" si="6"/>
        <v>4922652083896</v>
      </c>
      <c r="J58" s="15" t="str">
        <f t="shared" si="5"/>
        <v>冷凍わかさぎその他</v>
      </c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</row>
    <row r="59" spans="2:24" s="142" customFormat="1" ht="12">
      <c r="B59" s="334">
        <v>5209</v>
      </c>
      <c r="C59" s="34" t="s">
        <v>399</v>
      </c>
      <c r="D59" s="144">
        <v>2</v>
      </c>
      <c r="E59" s="144" t="str">
        <f t="shared" si="2"/>
        <v>生鮮</v>
      </c>
      <c r="F59" s="182" t="s">
        <v>903</v>
      </c>
      <c r="G59" s="176" t="s">
        <v>826</v>
      </c>
      <c r="H59" s="144">
        <v>3</v>
      </c>
      <c r="I59" s="208" t="str">
        <f>CONCATENATE(49226,B59,D59,F59,H59)</f>
        <v>4922652092003</v>
      </c>
      <c r="J59" s="15" t="str">
        <f t="shared" si="5"/>
        <v>かじか</v>
      </c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0" spans="2:24" s="142" customFormat="1" ht="12">
      <c r="B60" s="334">
        <v>5209</v>
      </c>
      <c r="C60" s="34" t="s">
        <v>399</v>
      </c>
      <c r="D60" s="144">
        <v>2</v>
      </c>
      <c r="E60" s="144" t="str">
        <f t="shared" si="2"/>
        <v>生鮮</v>
      </c>
      <c r="F60" s="182" t="s">
        <v>1046</v>
      </c>
      <c r="G60" s="176" t="s">
        <v>1047</v>
      </c>
      <c r="H60" s="144">
        <v>8</v>
      </c>
      <c r="I60" s="208" t="str">
        <f t="shared" si="6"/>
        <v>4922652092898</v>
      </c>
      <c r="J60" s="15" t="str">
        <f t="shared" si="5"/>
        <v>かじかその他</v>
      </c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</row>
    <row r="61" spans="2:24" s="142" customFormat="1" ht="12">
      <c r="B61" s="334">
        <v>5210</v>
      </c>
      <c r="C61" s="34" t="s">
        <v>400</v>
      </c>
      <c r="D61" s="144">
        <v>2</v>
      </c>
      <c r="E61" s="144" t="str">
        <f t="shared" si="2"/>
        <v>生鮮</v>
      </c>
      <c r="F61" s="182" t="s">
        <v>903</v>
      </c>
      <c r="G61" s="176" t="s">
        <v>826</v>
      </c>
      <c r="H61" s="144">
        <v>9</v>
      </c>
      <c r="I61" s="208" t="str">
        <f>CONCATENATE(49226,B61,D61,F61,H61)</f>
        <v>4922652102009</v>
      </c>
      <c r="J61" s="15" t="str">
        <f t="shared" si="5"/>
        <v>ペヘレイ</v>
      </c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</row>
    <row r="62" spans="2:24" s="142" customFormat="1" ht="12">
      <c r="B62" s="334">
        <v>5210</v>
      </c>
      <c r="C62" s="34" t="s">
        <v>400</v>
      </c>
      <c r="D62" s="144">
        <v>2</v>
      </c>
      <c r="E62" s="144" t="str">
        <f t="shared" si="2"/>
        <v>生鮮</v>
      </c>
      <c r="F62" s="182" t="s">
        <v>1046</v>
      </c>
      <c r="G62" s="176" t="s">
        <v>1047</v>
      </c>
      <c r="H62" s="144">
        <v>4</v>
      </c>
      <c r="I62" s="208" t="str">
        <f t="shared" si="6"/>
        <v>4922652102894</v>
      </c>
      <c r="J62" s="15" t="str">
        <f t="shared" si="5"/>
        <v>ペヘレイその他</v>
      </c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</row>
    <row r="63" spans="2:24" s="142" customFormat="1" ht="12">
      <c r="B63" s="334">
        <v>5211</v>
      </c>
      <c r="C63" s="34" t="s">
        <v>401</v>
      </c>
      <c r="D63" s="144">
        <v>2</v>
      </c>
      <c r="E63" s="144" t="str">
        <f t="shared" si="2"/>
        <v>生鮮</v>
      </c>
      <c r="F63" s="182" t="s">
        <v>903</v>
      </c>
      <c r="G63" s="176" t="s">
        <v>826</v>
      </c>
      <c r="H63" s="144">
        <v>8</v>
      </c>
      <c r="I63" s="208" t="str">
        <f>CONCATENATE(49226,B63,D63,F63,H63)</f>
        <v>4922652112008</v>
      </c>
      <c r="J63" s="15" t="str">
        <f t="shared" si="5"/>
        <v>らいぎょ</v>
      </c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</row>
    <row r="64" spans="2:24" s="142" customFormat="1" ht="12">
      <c r="B64" s="334">
        <v>5211</v>
      </c>
      <c r="C64" s="34" t="s">
        <v>401</v>
      </c>
      <c r="D64" s="144">
        <v>2</v>
      </c>
      <c r="E64" s="144" t="str">
        <f t="shared" si="2"/>
        <v>生鮮</v>
      </c>
      <c r="F64" s="182" t="s">
        <v>1064</v>
      </c>
      <c r="G64" s="176" t="s">
        <v>1047</v>
      </c>
      <c r="H64" s="144">
        <v>3</v>
      </c>
      <c r="I64" s="208" t="str">
        <f t="shared" si="6"/>
        <v>4922652112893</v>
      </c>
      <c r="J64" s="15" t="str">
        <f t="shared" si="5"/>
        <v>らいぎょその他</v>
      </c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</row>
    <row r="65" spans="2:24" s="142" customFormat="1" ht="12">
      <c r="B65" s="334">
        <v>5212</v>
      </c>
      <c r="C65" s="34" t="s">
        <v>402</v>
      </c>
      <c r="D65" s="144">
        <v>2</v>
      </c>
      <c r="E65" s="144" t="str">
        <f t="shared" si="2"/>
        <v>生鮮</v>
      </c>
      <c r="F65" s="182" t="s">
        <v>903</v>
      </c>
      <c r="G65" s="176" t="s">
        <v>826</v>
      </c>
      <c r="H65" s="144">
        <v>7</v>
      </c>
      <c r="I65" s="208" t="str">
        <f>CONCATENATE(49226,B65,D65,F65,H65)</f>
        <v>4922652122007</v>
      </c>
      <c r="J65" s="15" t="str">
        <f t="shared" si="5"/>
        <v>そうぎょ</v>
      </c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</row>
    <row r="66" spans="2:24" s="142" customFormat="1" ht="12">
      <c r="B66" s="334">
        <v>5212</v>
      </c>
      <c r="C66" s="34" t="s">
        <v>402</v>
      </c>
      <c r="D66" s="144">
        <v>2</v>
      </c>
      <c r="E66" s="144" t="str">
        <f t="shared" si="2"/>
        <v>生鮮</v>
      </c>
      <c r="F66" s="182" t="s">
        <v>1046</v>
      </c>
      <c r="G66" s="176" t="s">
        <v>1047</v>
      </c>
      <c r="H66" s="144">
        <v>2</v>
      </c>
      <c r="I66" s="208" t="str">
        <f t="shared" si="6"/>
        <v>4922652122892</v>
      </c>
      <c r="J66" s="15" t="str">
        <f t="shared" si="5"/>
        <v>そうぎょその他</v>
      </c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</row>
    <row r="67" spans="2:24" s="142" customFormat="1" ht="12">
      <c r="B67" s="193">
        <v>5213</v>
      </c>
      <c r="C67" s="203" t="s">
        <v>403</v>
      </c>
      <c r="D67" s="144">
        <v>1</v>
      </c>
      <c r="E67" s="144" t="str">
        <f t="shared" si="2"/>
        <v>活</v>
      </c>
      <c r="F67" s="182" t="s">
        <v>903</v>
      </c>
      <c r="G67" s="176" t="s">
        <v>826</v>
      </c>
      <c r="H67" s="144">
        <v>9</v>
      </c>
      <c r="I67" s="208" t="str">
        <f>CONCATENATE(49226,B67,D67,F67,H67)</f>
        <v>4922652131009</v>
      </c>
      <c r="J67" s="15" t="str">
        <f t="shared" si="5"/>
        <v>活どじょう</v>
      </c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</row>
    <row r="68" spans="2:24" s="142" customFormat="1" ht="12">
      <c r="B68" s="193">
        <v>5213</v>
      </c>
      <c r="C68" s="203" t="s">
        <v>403</v>
      </c>
      <c r="D68" s="144">
        <v>1</v>
      </c>
      <c r="E68" s="144" t="str">
        <f t="shared" si="2"/>
        <v>活</v>
      </c>
      <c r="F68" s="182" t="s">
        <v>1046</v>
      </c>
      <c r="G68" s="176" t="s">
        <v>1047</v>
      </c>
      <c r="H68" s="144">
        <v>4</v>
      </c>
      <c r="I68" s="208" t="str">
        <f t="shared" si="6"/>
        <v>4922652131894</v>
      </c>
      <c r="J68" s="15" t="str">
        <f t="shared" si="5"/>
        <v>活どじょうその他</v>
      </c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</row>
    <row r="69" spans="2:24" s="142" customFormat="1" ht="12">
      <c r="B69" s="193">
        <v>5213</v>
      </c>
      <c r="C69" s="203" t="s">
        <v>403</v>
      </c>
      <c r="D69" s="144">
        <v>2</v>
      </c>
      <c r="E69" s="144" t="str">
        <f t="shared" si="2"/>
        <v>生鮮</v>
      </c>
      <c r="F69" s="182" t="s">
        <v>903</v>
      </c>
      <c r="G69" s="176" t="s">
        <v>826</v>
      </c>
      <c r="H69" s="144">
        <v>6</v>
      </c>
      <c r="I69" s="208" t="str">
        <f>CONCATENATE(49226,B69,D69,F69,H69)</f>
        <v>4922652132006</v>
      </c>
      <c r="J69" s="15" t="str">
        <f t="shared" si="5"/>
        <v>どじょう</v>
      </c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</row>
    <row r="70" spans="2:24" s="142" customFormat="1" ht="12">
      <c r="B70" s="193">
        <v>5213</v>
      </c>
      <c r="C70" s="203" t="s">
        <v>403</v>
      </c>
      <c r="D70" s="144">
        <v>2</v>
      </c>
      <c r="E70" s="144" t="str">
        <f t="shared" si="2"/>
        <v>生鮮</v>
      </c>
      <c r="F70" s="182" t="s">
        <v>1046</v>
      </c>
      <c r="G70" s="176" t="s">
        <v>1047</v>
      </c>
      <c r="H70" s="144">
        <v>1</v>
      </c>
      <c r="I70" s="208" t="str">
        <f t="shared" si="6"/>
        <v>4922652132891</v>
      </c>
      <c r="J70" s="15" t="str">
        <f t="shared" si="5"/>
        <v>どじょうその他</v>
      </c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</row>
    <row r="71" spans="2:24" s="142" customFormat="1" ht="12">
      <c r="B71" s="193">
        <v>5214</v>
      </c>
      <c r="C71" s="203" t="s">
        <v>404</v>
      </c>
      <c r="D71" s="144">
        <v>2</v>
      </c>
      <c r="E71" s="144" t="str">
        <f t="shared" si="2"/>
        <v>生鮮</v>
      </c>
      <c r="F71" s="182" t="s">
        <v>903</v>
      </c>
      <c r="G71" s="176" t="s">
        <v>826</v>
      </c>
      <c r="H71" s="144">
        <v>5</v>
      </c>
      <c r="I71" s="208" t="str">
        <f>CONCATENATE(49226,B71,D71,F71,H71)</f>
        <v>4922652142005</v>
      </c>
      <c r="J71" s="15" t="str">
        <f t="shared" si="5"/>
        <v>なまず</v>
      </c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</row>
    <row r="72" spans="2:24" s="142" customFormat="1" ht="12">
      <c r="B72" s="193">
        <v>5214</v>
      </c>
      <c r="C72" s="203" t="s">
        <v>404</v>
      </c>
      <c r="D72" s="144">
        <v>2</v>
      </c>
      <c r="E72" s="144" t="str">
        <f t="shared" si="2"/>
        <v>生鮮</v>
      </c>
      <c r="F72" s="182" t="s">
        <v>1046</v>
      </c>
      <c r="G72" s="176" t="s">
        <v>1047</v>
      </c>
      <c r="H72" s="144">
        <v>0</v>
      </c>
      <c r="I72" s="208" t="str">
        <f t="shared" si="6"/>
        <v>4922652142890</v>
      </c>
      <c r="J72" s="15" t="str">
        <f t="shared" si="5"/>
        <v>なまずその他</v>
      </c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</row>
    <row r="73" spans="2:24" s="142" customFormat="1" ht="12">
      <c r="B73" s="334">
        <v>5215</v>
      </c>
      <c r="C73" s="34" t="s">
        <v>405</v>
      </c>
      <c r="D73" s="144">
        <v>2</v>
      </c>
      <c r="E73" s="144" t="str">
        <f t="shared" si="2"/>
        <v>生鮮</v>
      </c>
      <c r="F73" s="182" t="s">
        <v>903</v>
      </c>
      <c r="G73" s="176" t="s">
        <v>826</v>
      </c>
      <c r="H73" s="144">
        <v>4</v>
      </c>
      <c r="I73" s="208" t="str">
        <f>CONCATENATE(49226,B73,D73,F73,H73)</f>
        <v>4922652152004</v>
      </c>
      <c r="J73" s="15" t="str">
        <f t="shared" si="5"/>
        <v>やつめうなぎ</v>
      </c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</row>
    <row r="74" spans="2:24" s="142" customFormat="1" ht="12">
      <c r="B74" s="334">
        <v>5215</v>
      </c>
      <c r="C74" s="34" t="s">
        <v>405</v>
      </c>
      <c r="D74" s="144">
        <v>2</v>
      </c>
      <c r="E74" s="144" t="str">
        <f t="shared" si="2"/>
        <v>生鮮</v>
      </c>
      <c r="F74" s="182" t="s">
        <v>1046</v>
      </c>
      <c r="G74" s="176" t="s">
        <v>1047</v>
      </c>
      <c r="H74" s="144">
        <v>9</v>
      </c>
      <c r="I74" s="208" t="str">
        <f t="shared" si="6"/>
        <v>4922652152899</v>
      </c>
      <c r="J74" s="15" t="str">
        <f t="shared" si="5"/>
        <v>やつめうなぎその他</v>
      </c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</row>
    <row r="75" spans="2:24" s="142" customFormat="1" ht="12">
      <c r="B75" s="334">
        <v>5216</v>
      </c>
      <c r="C75" s="34" t="s">
        <v>406</v>
      </c>
      <c r="D75" s="144">
        <v>2</v>
      </c>
      <c r="E75" s="144" t="str">
        <f t="shared" si="2"/>
        <v>生鮮</v>
      </c>
      <c r="F75" s="182" t="s">
        <v>903</v>
      </c>
      <c r="G75" s="176" t="s">
        <v>826</v>
      </c>
      <c r="H75" s="144">
        <v>3</v>
      </c>
      <c r="I75" s="208" t="str">
        <f>CONCATENATE(49226,B75,D75,F75,H75)</f>
        <v>4922652162003</v>
      </c>
      <c r="J75" s="15" t="str">
        <f t="shared" si="5"/>
        <v>うつぼ</v>
      </c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</row>
    <row r="76" spans="2:24" s="142" customFormat="1" ht="12">
      <c r="B76" s="334">
        <v>5216</v>
      </c>
      <c r="C76" s="34" t="s">
        <v>406</v>
      </c>
      <c r="D76" s="144">
        <v>2</v>
      </c>
      <c r="E76" s="144" t="str">
        <f t="shared" si="2"/>
        <v>生鮮</v>
      </c>
      <c r="F76" s="182" t="s">
        <v>1046</v>
      </c>
      <c r="G76" s="176" t="s">
        <v>1047</v>
      </c>
      <c r="H76" s="144">
        <v>8</v>
      </c>
      <c r="I76" s="208" t="str">
        <f t="shared" si="6"/>
        <v>4922652162898</v>
      </c>
      <c r="J76" s="15" t="str">
        <f t="shared" si="5"/>
        <v>うつぼその他</v>
      </c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</row>
    <row r="77" spans="2:24" s="142" customFormat="1" ht="12">
      <c r="B77" s="334">
        <v>5217</v>
      </c>
      <c r="C77" s="34" t="s">
        <v>407</v>
      </c>
      <c r="D77" s="144">
        <v>2</v>
      </c>
      <c r="E77" s="144" t="str">
        <f t="shared" si="2"/>
        <v>生鮮</v>
      </c>
      <c r="F77" s="182" t="s">
        <v>903</v>
      </c>
      <c r="G77" s="176" t="s">
        <v>826</v>
      </c>
      <c r="H77" s="144">
        <v>2</v>
      </c>
      <c r="I77" s="208" t="str">
        <f>CONCATENATE(49226,B77,D77,F77,H77)</f>
        <v>4922652172002</v>
      </c>
      <c r="J77" s="15" t="str">
        <f t="shared" si="5"/>
        <v>ブラックバス</v>
      </c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</row>
    <row r="78" spans="2:24" s="142" customFormat="1" ht="12">
      <c r="B78" s="334">
        <v>5217</v>
      </c>
      <c r="C78" s="34" t="s">
        <v>407</v>
      </c>
      <c r="D78" s="144">
        <v>2</v>
      </c>
      <c r="E78" s="144" t="str">
        <f t="shared" si="2"/>
        <v>生鮮</v>
      </c>
      <c r="F78" s="182" t="s">
        <v>1046</v>
      </c>
      <c r="G78" s="176" t="s">
        <v>1047</v>
      </c>
      <c r="H78" s="144">
        <v>7</v>
      </c>
      <c r="I78" s="208" t="str">
        <f t="shared" si="6"/>
        <v>4922652172897</v>
      </c>
      <c r="J78" s="15" t="str">
        <f t="shared" si="5"/>
        <v>ブラックバスその他</v>
      </c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</row>
    <row r="79" spans="2:24" s="142" customFormat="1" ht="12">
      <c r="B79" s="334">
        <v>5218</v>
      </c>
      <c r="C79" s="34" t="s">
        <v>408</v>
      </c>
      <c r="D79" s="144">
        <v>2</v>
      </c>
      <c r="E79" s="144" t="str">
        <f t="shared" si="2"/>
        <v>生鮮</v>
      </c>
      <c r="F79" s="182" t="s">
        <v>903</v>
      </c>
      <c r="G79" s="176" t="s">
        <v>826</v>
      </c>
      <c r="H79" s="144">
        <v>1</v>
      </c>
      <c r="I79" s="208" t="str">
        <f>CONCATENATE(49226,B79,D79,F79,H79)</f>
        <v>4922652182001</v>
      </c>
      <c r="J79" s="15" t="str">
        <f t="shared" si="5"/>
        <v>ちかだい</v>
      </c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</row>
    <row r="80" spans="2:24" s="142" customFormat="1" ht="12">
      <c r="B80" s="335">
        <v>5218</v>
      </c>
      <c r="C80" s="36" t="s">
        <v>408</v>
      </c>
      <c r="D80" s="154">
        <v>2</v>
      </c>
      <c r="E80" s="154" t="str">
        <f t="shared" si="2"/>
        <v>生鮮</v>
      </c>
      <c r="F80" s="184" t="s">
        <v>1046</v>
      </c>
      <c r="G80" s="178" t="s">
        <v>1047</v>
      </c>
      <c r="H80" s="154">
        <v>6</v>
      </c>
      <c r="I80" s="209" t="str">
        <f t="shared" si="6"/>
        <v>4922652182896</v>
      </c>
      <c r="J80" s="231" t="str">
        <f t="shared" si="5"/>
        <v>ちかだいその他</v>
      </c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X1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197" bestFit="1" customWidth="1"/>
    <col min="3" max="3" width="26.875" style="197" bestFit="1" customWidth="1"/>
    <col min="4" max="4" width="7.00390625" style="199" bestFit="1" customWidth="1"/>
    <col min="5" max="5" width="5.25390625" style="199" bestFit="1" customWidth="1"/>
    <col min="6" max="6" width="10.125" style="212" customWidth="1"/>
    <col min="7" max="7" width="17.75390625" style="205" bestFit="1" customWidth="1"/>
    <col min="8" max="8" width="4.375" style="199" bestFit="1" customWidth="1"/>
    <col min="9" max="9" width="12.75390625" style="210" bestFit="1" customWidth="1"/>
    <col min="10" max="10" width="33.50390625" style="210" bestFit="1" customWidth="1"/>
    <col min="11" max="24" width="9.00390625" style="199" customWidth="1"/>
    <col min="25" max="16384" width="9.00390625" style="197" customWidth="1"/>
  </cols>
  <sheetData>
    <row r="1" spans="2:24" s="142" customFormat="1" ht="12.75" thickBot="1">
      <c r="B1" s="142" t="s">
        <v>902</v>
      </c>
      <c r="D1" s="143"/>
      <c r="E1" s="143"/>
      <c r="F1" s="180"/>
      <c r="G1" s="141"/>
      <c r="H1" s="143"/>
      <c r="I1" s="206"/>
      <c r="J1" s="206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10" ht="33" customHeight="1" thickTop="1">
      <c r="A2" s="112"/>
      <c r="B2" s="168" t="s">
        <v>5</v>
      </c>
      <c r="C2" s="140" t="s">
        <v>796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40" t="s">
        <v>841</v>
      </c>
      <c r="I2" s="174" t="s">
        <v>799</v>
      </c>
      <c r="J2" s="174" t="s">
        <v>317</v>
      </c>
    </row>
    <row r="3" spans="1:24" s="149" customFormat="1" ht="12">
      <c r="A3" s="142"/>
      <c r="B3" s="191">
        <v>5010</v>
      </c>
      <c r="C3" s="192" t="s">
        <v>369</v>
      </c>
      <c r="D3" s="147"/>
      <c r="E3" s="147"/>
      <c r="F3" s="181"/>
      <c r="G3" s="175"/>
      <c r="H3" s="147"/>
      <c r="I3" s="207"/>
      <c r="J3" s="207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1:24" s="142" customFormat="1" ht="12">
      <c r="A4" s="142" t="s">
        <v>838</v>
      </c>
      <c r="B4" s="193">
        <v>5011</v>
      </c>
      <c r="C4" s="203" t="s">
        <v>370</v>
      </c>
      <c r="D4" s="144">
        <v>5</v>
      </c>
      <c r="E4" s="144">
        <f aca="true" t="shared" si="0" ref="E4:E11">IF(D4=5,"",IF(D4=6,"冷蔵",IF(D4=7,"冷凍",IF(D4=8,"解凍",""))))</f>
      </c>
      <c r="F4" s="182">
        <v>39</v>
      </c>
      <c r="G4" s="176" t="s">
        <v>904</v>
      </c>
      <c r="H4" s="144">
        <v>1</v>
      </c>
      <c r="I4" s="208" t="str">
        <f>CONCATENATE(49226,B4,D4,F4,H4)</f>
        <v>4922650115391</v>
      </c>
      <c r="J4" s="172" t="str">
        <f aca="true" t="shared" si="1" ref="J4:J11">CONCATENATE(IF(D4&lt;&gt;5,E4,""),C4,G4)</f>
        <v>ひめます甘露煮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1:24" s="142" customFormat="1" ht="12">
      <c r="A5" s="142" t="s">
        <v>838</v>
      </c>
      <c r="B5" s="193">
        <v>5012</v>
      </c>
      <c r="C5" s="203" t="s">
        <v>371</v>
      </c>
      <c r="D5" s="144">
        <v>5</v>
      </c>
      <c r="E5" s="144">
        <f t="shared" si="0"/>
      </c>
      <c r="F5" s="182">
        <v>39</v>
      </c>
      <c r="G5" s="176" t="s">
        <v>904</v>
      </c>
      <c r="H5" s="144">
        <v>0</v>
      </c>
      <c r="I5" s="208" t="str">
        <f aca="true" t="shared" si="2" ref="I5:I17">CONCATENATE(49226,B5,D5,F5,H5)</f>
        <v>4922650125390</v>
      </c>
      <c r="J5" s="172" t="str">
        <f t="shared" si="1"/>
        <v>にじます甘露煮</v>
      </c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1:24" s="142" customFormat="1" ht="12">
      <c r="A6" s="142" t="s">
        <v>838</v>
      </c>
      <c r="B6" s="374">
        <v>5013</v>
      </c>
      <c r="C6" s="375" t="s">
        <v>372</v>
      </c>
      <c r="D6" s="157">
        <v>5</v>
      </c>
      <c r="E6" s="157">
        <f t="shared" si="0"/>
      </c>
      <c r="F6" s="183">
        <v>39</v>
      </c>
      <c r="G6" s="177" t="s">
        <v>904</v>
      </c>
      <c r="H6" s="157">
        <v>9</v>
      </c>
      <c r="I6" s="376" t="str">
        <f t="shared" si="2"/>
        <v>4922650135399</v>
      </c>
      <c r="J6" s="385" t="str">
        <f t="shared" si="1"/>
        <v>やまめ甘露煮</v>
      </c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s="149" customFormat="1" ht="12">
      <c r="A7" s="142" t="s">
        <v>1072</v>
      </c>
      <c r="B7" s="191">
        <v>5040</v>
      </c>
      <c r="C7" s="192" t="s">
        <v>376</v>
      </c>
      <c r="D7" s="147">
        <v>5</v>
      </c>
      <c r="E7" s="147">
        <f t="shared" si="0"/>
      </c>
      <c r="F7" s="181" t="s">
        <v>905</v>
      </c>
      <c r="G7" s="175" t="s">
        <v>1073</v>
      </c>
      <c r="H7" s="147">
        <v>5</v>
      </c>
      <c r="I7" s="207" t="str">
        <f>CONCATENATE(49226,B7,D7,F7,H7)</f>
        <v>4922650405355</v>
      </c>
      <c r="J7" s="171" t="str">
        <f t="shared" si="1"/>
        <v>いわな燻製</v>
      </c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24" s="149" customFormat="1" ht="12">
      <c r="A8" s="142" t="s">
        <v>838</v>
      </c>
      <c r="B8" s="191">
        <v>5060</v>
      </c>
      <c r="C8" s="192" t="s">
        <v>379</v>
      </c>
      <c r="D8" s="147">
        <v>5</v>
      </c>
      <c r="E8" s="147">
        <f t="shared" si="0"/>
      </c>
      <c r="F8" s="181" t="s">
        <v>907</v>
      </c>
      <c r="G8" s="175" t="s">
        <v>909</v>
      </c>
      <c r="H8" s="147">
        <v>4</v>
      </c>
      <c r="I8" s="207" t="str">
        <f>CONCATENATE(49226,B8,D8,F8,H8)</f>
        <v>4922650605304</v>
      </c>
      <c r="J8" s="171" t="str">
        <f t="shared" si="1"/>
        <v>うなぎ白焼き/素焼き</v>
      </c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</row>
    <row r="9" spans="1:24" s="142" customFormat="1" ht="12">
      <c r="A9" s="142" t="s">
        <v>1072</v>
      </c>
      <c r="B9" s="356">
        <v>5060</v>
      </c>
      <c r="C9" s="377" t="s">
        <v>379</v>
      </c>
      <c r="D9" s="358">
        <v>5</v>
      </c>
      <c r="E9" s="358">
        <f t="shared" si="0"/>
      </c>
      <c r="F9" s="359" t="s">
        <v>908</v>
      </c>
      <c r="G9" s="360" t="s">
        <v>910</v>
      </c>
      <c r="H9" s="358">
        <v>1</v>
      </c>
      <c r="I9" s="361" t="str">
        <f t="shared" si="2"/>
        <v>4922650605311</v>
      </c>
      <c r="J9" s="422" t="str">
        <f t="shared" si="1"/>
        <v>うなぎ蒲焼き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</row>
    <row r="10" spans="1:24" s="142" customFormat="1" ht="12">
      <c r="A10" s="142" t="s">
        <v>838</v>
      </c>
      <c r="B10" s="368">
        <v>5063</v>
      </c>
      <c r="C10" s="369" t="s">
        <v>1071</v>
      </c>
      <c r="D10" s="370">
        <v>5</v>
      </c>
      <c r="E10" s="370">
        <f t="shared" si="0"/>
      </c>
      <c r="F10" s="371" t="s">
        <v>907</v>
      </c>
      <c r="G10" s="372" t="s">
        <v>909</v>
      </c>
      <c r="H10" s="370">
        <v>1</v>
      </c>
      <c r="I10" s="373" t="str">
        <f>CONCATENATE(49226,B10,D10,F10,H10)</f>
        <v>4922650635301</v>
      </c>
      <c r="J10" s="407" t="str">
        <f t="shared" si="1"/>
        <v>うなぎ（養殖）白焼き/素焼き</v>
      </c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1:24" s="142" customFormat="1" ht="12">
      <c r="A11" s="142" t="s">
        <v>838</v>
      </c>
      <c r="B11" s="399">
        <v>5063</v>
      </c>
      <c r="C11" s="400" t="s">
        <v>1071</v>
      </c>
      <c r="D11" s="380">
        <v>5</v>
      </c>
      <c r="E11" s="380">
        <f t="shared" si="0"/>
      </c>
      <c r="F11" s="381" t="s">
        <v>908</v>
      </c>
      <c r="G11" s="382" t="s">
        <v>910</v>
      </c>
      <c r="H11" s="380">
        <v>8</v>
      </c>
      <c r="I11" s="383" t="str">
        <f>CONCATENATE(49226,B11,D11,F11,H11)</f>
        <v>4922650635318</v>
      </c>
      <c r="J11" s="388" t="str">
        <f t="shared" si="1"/>
        <v>うなぎ（養殖）蒲焼き</v>
      </c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</row>
    <row r="12" spans="1:24" s="149" customFormat="1" ht="12">
      <c r="A12" s="142"/>
      <c r="B12" s="191">
        <v>5080</v>
      </c>
      <c r="C12" s="192" t="s">
        <v>380</v>
      </c>
      <c r="D12" s="147"/>
      <c r="E12" s="147"/>
      <c r="F12" s="181"/>
      <c r="G12" s="175"/>
      <c r="H12" s="147"/>
      <c r="I12" s="207"/>
      <c r="J12" s="20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s="149" customFormat="1" ht="12">
      <c r="A13" s="142"/>
      <c r="B13" s="191">
        <v>5120</v>
      </c>
      <c r="C13" s="192" t="s">
        <v>901</v>
      </c>
      <c r="D13" s="147"/>
      <c r="E13" s="147"/>
      <c r="F13" s="181"/>
      <c r="G13" s="175"/>
      <c r="H13" s="147"/>
      <c r="I13" s="207"/>
      <c r="J13" s="207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</row>
    <row r="14" spans="1:24" s="149" customFormat="1" ht="12">
      <c r="A14" s="142"/>
      <c r="B14" s="191">
        <v>5200</v>
      </c>
      <c r="C14" s="192" t="s">
        <v>390</v>
      </c>
      <c r="D14" s="147"/>
      <c r="E14" s="147"/>
      <c r="F14" s="181"/>
      <c r="G14" s="175"/>
      <c r="H14" s="147"/>
      <c r="I14" s="207"/>
      <c r="J14" s="207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:24" s="142" customFormat="1" ht="12">
      <c r="A15" s="142" t="s">
        <v>838</v>
      </c>
      <c r="B15" s="193">
        <v>5201</v>
      </c>
      <c r="C15" s="203" t="s">
        <v>391</v>
      </c>
      <c r="D15" s="144">
        <v>5</v>
      </c>
      <c r="E15" s="144">
        <f>IF(D15=5,"",IF(D15=6,"冷蔵",IF(D15=7,"冷凍",IF(D15=8,"解凍",""))))</f>
      </c>
      <c r="F15" s="182" t="s">
        <v>911</v>
      </c>
      <c r="G15" s="176" t="s">
        <v>913</v>
      </c>
      <c r="H15" s="144">
        <v>0</v>
      </c>
      <c r="I15" s="208" t="str">
        <f t="shared" si="2"/>
        <v>4922652015170</v>
      </c>
      <c r="J15" s="172" t="str">
        <f>CONCATENATE(IF(D15&lt;&gt;5,E15,""),C15,G15)</f>
        <v>あゆ開干し</v>
      </c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spans="1:24" s="142" customFormat="1" ht="12">
      <c r="A16" s="142" t="s">
        <v>838</v>
      </c>
      <c r="B16" s="193">
        <v>5201</v>
      </c>
      <c r="C16" s="203" t="s">
        <v>391</v>
      </c>
      <c r="D16" s="144">
        <v>5</v>
      </c>
      <c r="E16" s="144">
        <f>IF(D16=5,"",IF(D16=6,"冷蔵",IF(D16=7,"冷凍",IF(D16=8,"解凍",""))))</f>
      </c>
      <c r="F16" s="182" t="s">
        <v>905</v>
      </c>
      <c r="G16" s="176" t="s">
        <v>906</v>
      </c>
      <c r="H16" s="144">
        <v>4</v>
      </c>
      <c r="I16" s="208" t="str">
        <f t="shared" si="2"/>
        <v>4922652015354</v>
      </c>
      <c r="J16" s="172" t="str">
        <f>CONCATENATE(IF(D16&lt;&gt;5,E16,""),C16,G16)</f>
        <v>あゆ燻製</v>
      </c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24" s="142" customFormat="1" ht="12">
      <c r="A17" s="142" t="s">
        <v>838</v>
      </c>
      <c r="B17" s="195">
        <v>5201</v>
      </c>
      <c r="C17" s="204" t="s">
        <v>391</v>
      </c>
      <c r="D17" s="154">
        <v>5</v>
      </c>
      <c r="E17" s="154">
        <f>IF(D17=5,"",IF(D17=6,"冷蔵",IF(D17=7,"冷凍",IF(D17=8,"解凍",""))))</f>
      </c>
      <c r="F17" s="184" t="s">
        <v>912</v>
      </c>
      <c r="G17" s="178" t="s">
        <v>904</v>
      </c>
      <c r="H17" s="154">
        <v>2</v>
      </c>
      <c r="I17" s="209" t="str">
        <f t="shared" si="2"/>
        <v>4922652015392</v>
      </c>
      <c r="J17" s="408" t="str">
        <f>CONCATENATE(IF(D17&lt;&gt;5,E17,""),C17,G17)</f>
        <v>あゆ甘露煮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CA289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197" bestFit="1" customWidth="1"/>
    <col min="3" max="3" width="26.875" style="197" bestFit="1" customWidth="1"/>
    <col min="4" max="4" width="7.00390625" style="199" bestFit="1" customWidth="1"/>
    <col min="5" max="5" width="5.25390625" style="199" bestFit="1" customWidth="1"/>
    <col min="6" max="6" width="10.125" style="212" customWidth="1"/>
    <col min="7" max="7" width="17.75390625" style="205" bestFit="1" customWidth="1"/>
    <col min="8" max="8" width="4.375" style="199" bestFit="1" customWidth="1"/>
    <col min="9" max="9" width="12.75390625" style="210" bestFit="1" customWidth="1"/>
    <col min="10" max="10" width="33.50390625" style="210" bestFit="1" customWidth="1"/>
    <col min="11" max="79" width="9.00390625" style="199" customWidth="1"/>
    <col min="80" max="16384" width="9.00390625" style="197" customWidth="1"/>
  </cols>
  <sheetData>
    <row r="1" spans="2:79" s="142" customFormat="1" ht="12.75" thickBot="1">
      <c r="B1" s="142" t="s">
        <v>914</v>
      </c>
      <c r="D1" s="143"/>
      <c r="E1" s="143"/>
      <c r="F1" s="180"/>
      <c r="G1" s="141"/>
      <c r="H1" s="143"/>
      <c r="I1" s="206"/>
      <c r="J1" s="206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</row>
    <row r="2" spans="1:10" ht="33" customHeight="1" thickTop="1">
      <c r="A2" s="202"/>
      <c r="B2" s="211" t="s">
        <v>5</v>
      </c>
      <c r="C2" s="174" t="s">
        <v>796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841</v>
      </c>
      <c r="I2" s="174" t="s">
        <v>799</v>
      </c>
      <c r="J2" s="174" t="s">
        <v>317</v>
      </c>
    </row>
    <row r="3" spans="1:10" s="148" customFormat="1" ht="12" customHeight="1">
      <c r="A3" s="143"/>
      <c r="B3" s="191">
        <v>6100</v>
      </c>
      <c r="C3" s="207" t="s">
        <v>409</v>
      </c>
      <c r="D3" s="147"/>
      <c r="E3" s="147">
        <f aca="true" t="shared" si="0" ref="E3:E10">IF(D3=1,"活",IF(D3=2,"生鮮",IF(D3=3,"冷凍",IF(D3=4,"解凍",""))))</f>
      </c>
      <c r="F3" s="181"/>
      <c r="G3" s="175"/>
      <c r="H3" s="147"/>
      <c r="I3" s="207"/>
      <c r="J3" s="207"/>
    </row>
    <row r="4" spans="1:10" s="148" customFormat="1" ht="12">
      <c r="A4" s="143"/>
      <c r="B4" s="191">
        <v>6110</v>
      </c>
      <c r="C4" s="192" t="s">
        <v>410</v>
      </c>
      <c r="D4" s="147"/>
      <c r="E4" s="147">
        <f t="shared" si="0"/>
      </c>
      <c r="F4" s="181"/>
      <c r="G4" s="175"/>
      <c r="H4" s="147"/>
      <c r="I4" s="207"/>
      <c r="J4" s="207"/>
    </row>
    <row r="5" spans="2:10" s="143" customFormat="1" ht="12">
      <c r="B5" s="334">
        <v>6111</v>
      </c>
      <c r="C5" s="34" t="s">
        <v>411</v>
      </c>
      <c r="D5" s="144">
        <v>2</v>
      </c>
      <c r="E5" s="222" t="str">
        <f t="shared" si="0"/>
        <v>生鮮</v>
      </c>
      <c r="F5" s="229" t="s">
        <v>903</v>
      </c>
      <c r="G5" s="223" t="s">
        <v>826</v>
      </c>
      <c r="H5" s="144">
        <v>6</v>
      </c>
      <c r="I5" s="224" t="str">
        <f aca="true" t="shared" si="1" ref="I5:I32">CONCATENATE(49226,B5,D5,F5,H5)</f>
        <v>4922661112006</v>
      </c>
      <c r="J5" s="15" t="str">
        <f>CONCATENATE(IF(D5=2,"",E5),C5,IF(F5="00",,G5))</f>
        <v>あかえび</v>
      </c>
    </row>
    <row r="6" spans="2:10" s="143" customFormat="1" ht="12">
      <c r="B6" s="334">
        <v>6111</v>
      </c>
      <c r="C6" s="34" t="s">
        <v>411</v>
      </c>
      <c r="D6" s="144">
        <v>2</v>
      </c>
      <c r="E6" s="222" t="str">
        <f t="shared" si="0"/>
        <v>生鮮</v>
      </c>
      <c r="F6" s="229" t="s">
        <v>1046</v>
      </c>
      <c r="G6" s="223" t="s">
        <v>1047</v>
      </c>
      <c r="H6" s="144">
        <v>1</v>
      </c>
      <c r="I6" s="224" t="str">
        <f t="shared" si="1"/>
        <v>4922661112891</v>
      </c>
      <c r="J6" s="15" t="str">
        <f aca="true" t="shared" si="2" ref="J6:J69">CONCATENATE(IF(D6=2,"",E6),C6,IF(F6="00",,G6))</f>
        <v>あかえびその他</v>
      </c>
    </row>
    <row r="7" spans="2:10" s="143" customFormat="1" ht="12">
      <c r="B7" s="334">
        <v>6112</v>
      </c>
      <c r="C7" s="34" t="s">
        <v>412</v>
      </c>
      <c r="D7" s="144">
        <v>2</v>
      </c>
      <c r="E7" s="222" t="str">
        <f t="shared" si="0"/>
        <v>生鮮</v>
      </c>
      <c r="F7" s="229" t="s">
        <v>903</v>
      </c>
      <c r="G7" s="223" t="s">
        <v>826</v>
      </c>
      <c r="H7" s="144">
        <v>5</v>
      </c>
      <c r="I7" s="224" t="str">
        <f t="shared" si="1"/>
        <v>4922661122005</v>
      </c>
      <c r="J7" s="15" t="str">
        <f t="shared" si="2"/>
        <v>とらえび</v>
      </c>
    </row>
    <row r="8" spans="2:10" s="143" customFormat="1" ht="12">
      <c r="B8" s="334">
        <v>6112</v>
      </c>
      <c r="C8" s="34" t="s">
        <v>412</v>
      </c>
      <c r="D8" s="144">
        <v>2</v>
      </c>
      <c r="E8" s="222" t="str">
        <f t="shared" si="0"/>
        <v>生鮮</v>
      </c>
      <c r="F8" s="229" t="s">
        <v>1046</v>
      </c>
      <c r="G8" s="223" t="s">
        <v>1047</v>
      </c>
      <c r="H8" s="144">
        <v>0</v>
      </c>
      <c r="I8" s="224" t="str">
        <f t="shared" si="1"/>
        <v>4922661122890</v>
      </c>
      <c r="J8" s="15" t="str">
        <f t="shared" si="2"/>
        <v>とらえびその他</v>
      </c>
    </row>
    <row r="9" spans="2:10" ht="12">
      <c r="B9" s="193">
        <v>6113</v>
      </c>
      <c r="C9" s="215" t="s">
        <v>413</v>
      </c>
      <c r="D9" s="222">
        <v>1</v>
      </c>
      <c r="E9" s="222" t="str">
        <f t="shared" si="0"/>
        <v>活</v>
      </c>
      <c r="F9" s="229" t="s">
        <v>903</v>
      </c>
      <c r="G9" s="223" t="s">
        <v>826</v>
      </c>
      <c r="H9" s="222">
        <v>7</v>
      </c>
      <c r="I9" s="224" t="str">
        <f t="shared" si="1"/>
        <v>4922661131007</v>
      </c>
      <c r="J9" s="15" t="str">
        <f t="shared" si="2"/>
        <v>活くまえび</v>
      </c>
    </row>
    <row r="10" spans="2:10" ht="12">
      <c r="B10" s="193">
        <v>6113</v>
      </c>
      <c r="C10" s="215" t="s">
        <v>413</v>
      </c>
      <c r="D10" s="222">
        <v>1</v>
      </c>
      <c r="E10" s="222" t="str">
        <f t="shared" si="0"/>
        <v>活</v>
      </c>
      <c r="F10" s="229" t="s">
        <v>1046</v>
      </c>
      <c r="G10" s="223" t="s">
        <v>1047</v>
      </c>
      <c r="H10" s="222">
        <v>2</v>
      </c>
      <c r="I10" s="224" t="str">
        <f t="shared" si="1"/>
        <v>4922661131892</v>
      </c>
      <c r="J10" s="15" t="str">
        <f t="shared" si="2"/>
        <v>活くまえびその他</v>
      </c>
    </row>
    <row r="11" spans="2:10" ht="12">
      <c r="B11" s="193">
        <v>6113</v>
      </c>
      <c r="C11" s="215" t="s">
        <v>413</v>
      </c>
      <c r="D11" s="222">
        <v>2</v>
      </c>
      <c r="E11" s="222" t="str">
        <f aca="true" t="shared" si="3" ref="E11:E138">IF(D11=1,"活",IF(D11=2,"生鮮",IF(D11=3,"冷凍",IF(D11=4,"解凍",""))))</f>
        <v>生鮮</v>
      </c>
      <c r="F11" s="229" t="s">
        <v>903</v>
      </c>
      <c r="G11" s="223" t="s">
        <v>826</v>
      </c>
      <c r="H11" s="222">
        <v>4</v>
      </c>
      <c r="I11" s="224" t="str">
        <f t="shared" si="1"/>
        <v>4922661132004</v>
      </c>
      <c r="J11" s="15" t="str">
        <f t="shared" si="2"/>
        <v>くまえび</v>
      </c>
    </row>
    <row r="12" spans="2:10" ht="12">
      <c r="B12" s="193">
        <v>6113</v>
      </c>
      <c r="C12" s="215" t="s">
        <v>413</v>
      </c>
      <c r="D12" s="222">
        <v>2</v>
      </c>
      <c r="E12" s="222" t="str">
        <f t="shared" si="3"/>
        <v>生鮮</v>
      </c>
      <c r="F12" s="229" t="s">
        <v>1046</v>
      </c>
      <c r="G12" s="223" t="s">
        <v>1047</v>
      </c>
      <c r="H12" s="222">
        <v>9</v>
      </c>
      <c r="I12" s="224" t="str">
        <f t="shared" si="1"/>
        <v>4922661132899</v>
      </c>
      <c r="J12" s="15" t="str">
        <f t="shared" si="2"/>
        <v>くまえびその他</v>
      </c>
    </row>
    <row r="13" spans="2:10" ht="12">
      <c r="B13" s="193">
        <v>6113</v>
      </c>
      <c r="C13" s="215" t="s">
        <v>413</v>
      </c>
      <c r="D13" s="222">
        <v>3</v>
      </c>
      <c r="E13" s="222" t="str">
        <f t="shared" si="3"/>
        <v>冷凍</v>
      </c>
      <c r="F13" s="229" t="s">
        <v>903</v>
      </c>
      <c r="G13" s="223" t="s">
        <v>826</v>
      </c>
      <c r="H13" s="222">
        <v>1</v>
      </c>
      <c r="I13" s="224" t="str">
        <f t="shared" si="1"/>
        <v>4922661133001</v>
      </c>
      <c r="J13" s="15" t="str">
        <f t="shared" si="2"/>
        <v>冷凍くまえび</v>
      </c>
    </row>
    <row r="14" spans="2:10" ht="12">
      <c r="B14" s="193">
        <v>6113</v>
      </c>
      <c r="C14" s="215" t="s">
        <v>413</v>
      </c>
      <c r="D14" s="222">
        <v>3</v>
      </c>
      <c r="E14" s="222" t="str">
        <f t="shared" si="3"/>
        <v>冷凍</v>
      </c>
      <c r="F14" s="229" t="s">
        <v>1046</v>
      </c>
      <c r="G14" s="223" t="s">
        <v>1047</v>
      </c>
      <c r="H14" s="222">
        <v>6</v>
      </c>
      <c r="I14" s="224" t="str">
        <f t="shared" si="1"/>
        <v>4922661133896</v>
      </c>
      <c r="J14" s="15" t="str">
        <f t="shared" si="2"/>
        <v>冷凍くまえびその他</v>
      </c>
    </row>
    <row r="15" spans="2:10" ht="12">
      <c r="B15" s="193">
        <v>6113</v>
      </c>
      <c r="C15" s="215" t="s">
        <v>413</v>
      </c>
      <c r="D15" s="222">
        <v>4</v>
      </c>
      <c r="E15" s="222" t="str">
        <f t="shared" si="3"/>
        <v>解凍</v>
      </c>
      <c r="F15" s="229" t="s">
        <v>903</v>
      </c>
      <c r="G15" s="223" t="s">
        <v>826</v>
      </c>
      <c r="H15" s="222">
        <v>8</v>
      </c>
      <c r="I15" s="224" t="str">
        <f t="shared" si="1"/>
        <v>4922661134008</v>
      </c>
      <c r="J15" s="15" t="str">
        <f t="shared" si="2"/>
        <v>解凍くまえび</v>
      </c>
    </row>
    <row r="16" spans="2:10" ht="12">
      <c r="B16" s="193">
        <v>6113</v>
      </c>
      <c r="C16" s="215" t="s">
        <v>413</v>
      </c>
      <c r="D16" s="222">
        <v>4</v>
      </c>
      <c r="E16" s="222" t="str">
        <f t="shared" si="3"/>
        <v>解凍</v>
      </c>
      <c r="F16" s="229" t="s">
        <v>1046</v>
      </c>
      <c r="G16" s="223" t="s">
        <v>1047</v>
      </c>
      <c r="H16" s="222">
        <v>3</v>
      </c>
      <c r="I16" s="224" t="str">
        <f t="shared" si="1"/>
        <v>4922661134893</v>
      </c>
      <c r="J16" s="15" t="str">
        <f t="shared" si="2"/>
        <v>解凍くまえびその他</v>
      </c>
    </row>
    <row r="17" spans="2:10" ht="12">
      <c r="B17" s="193">
        <v>6114</v>
      </c>
      <c r="C17" s="203" t="s">
        <v>410</v>
      </c>
      <c r="D17" s="222">
        <v>1</v>
      </c>
      <c r="E17" s="222" t="str">
        <f>IF(D17=1,"活",IF(D17=2,"生鮮",IF(D17=3,"冷凍",IF(D17=4,"解凍",""))))</f>
        <v>活</v>
      </c>
      <c r="F17" s="229" t="s">
        <v>903</v>
      </c>
      <c r="G17" s="223" t="s">
        <v>826</v>
      </c>
      <c r="H17" s="222">
        <v>6</v>
      </c>
      <c r="I17" s="224" t="str">
        <f t="shared" si="1"/>
        <v>4922661141006</v>
      </c>
      <c r="J17" s="15" t="str">
        <f t="shared" si="2"/>
        <v>活くるまえび</v>
      </c>
    </row>
    <row r="18" spans="2:10" ht="12">
      <c r="B18" s="193">
        <v>6114</v>
      </c>
      <c r="C18" s="203" t="s">
        <v>410</v>
      </c>
      <c r="D18" s="222">
        <v>1</v>
      </c>
      <c r="E18" s="222" t="str">
        <f>IF(D18=1,"活",IF(D18=2,"生鮮",IF(D18=3,"冷凍",IF(D18=4,"解凍",""))))</f>
        <v>活</v>
      </c>
      <c r="F18" s="229" t="s">
        <v>1046</v>
      </c>
      <c r="G18" s="223" t="s">
        <v>1047</v>
      </c>
      <c r="H18" s="222">
        <v>1</v>
      </c>
      <c r="I18" s="224" t="str">
        <f t="shared" si="1"/>
        <v>4922661141891</v>
      </c>
      <c r="J18" s="15" t="str">
        <f t="shared" si="2"/>
        <v>活くるまえびその他</v>
      </c>
    </row>
    <row r="19" spans="2:10" ht="12">
      <c r="B19" s="193">
        <v>6114</v>
      </c>
      <c r="C19" s="203" t="s">
        <v>410</v>
      </c>
      <c r="D19" s="222">
        <v>2</v>
      </c>
      <c r="E19" s="222" t="str">
        <f t="shared" si="3"/>
        <v>生鮮</v>
      </c>
      <c r="F19" s="229" t="s">
        <v>903</v>
      </c>
      <c r="G19" s="223" t="s">
        <v>826</v>
      </c>
      <c r="H19" s="222">
        <v>3</v>
      </c>
      <c r="I19" s="224" t="str">
        <f t="shared" si="1"/>
        <v>4922661142003</v>
      </c>
      <c r="J19" s="15" t="str">
        <f t="shared" si="2"/>
        <v>くるまえび</v>
      </c>
    </row>
    <row r="20" spans="2:10" ht="12">
      <c r="B20" s="193">
        <v>6114</v>
      </c>
      <c r="C20" s="203" t="s">
        <v>410</v>
      </c>
      <c r="D20" s="222">
        <v>2</v>
      </c>
      <c r="E20" s="222" t="str">
        <f t="shared" si="3"/>
        <v>生鮮</v>
      </c>
      <c r="F20" s="229" t="s">
        <v>1046</v>
      </c>
      <c r="G20" s="223" t="s">
        <v>1047</v>
      </c>
      <c r="H20" s="222">
        <v>8</v>
      </c>
      <c r="I20" s="224" t="str">
        <f t="shared" si="1"/>
        <v>4922661142898</v>
      </c>
      <c r="J20" s="15" t="str">
        <f t="shared" si="2"/>
        <v>くるまえびその他</v>
      </c>
    </row>
    <row r="21" spans="2:10" ht="12">
      <c r="B21" s="193">
        <v>6114</v>
      </c>
      <c r="C21" s="203" t="s">
        <v>410</v>
      </c>
      <c r="D21" s="222">
        <v>3</v>
      </c>
      <c r="E21" s="222" t="str">
        <f t="shared" si="3"/>
        <v>冷凍</v>
      </c>
      <c r="F21" s="229" t="s">
        <v>903</v>
      </c>
      <c r="G21" s="223" t="s">
        <v>826</v>
      </c>
      <c r="H21" s="222">
        <v>0</v>
      </c>
      <c r="I21" s="224" t="str">
        <f t="shared" si="1"/>
        <v>4922661143000</v>
      </c>
      <c r="J21" s="15" t="str">
        <f t="shared" si="2"/>
        <v>冷凍くるまえび</v>
      </c>
    </row>
    <row r="22" spans="2:10" ht="12">
      <c r="B22" s="193">
        <v>6114</v>
      </c>
      <c r="C22" s="203" t="s">
        <v>410</v>
      </c>
      <c r="D22" s="222">
        <v>3</v>
      </c>
      <c r="E22" s="222" t="str">
        <f t="shared" si="3"/>
        <v>冷凍</v>
      </c>
      <c r="F22" s="229" t="s">
        <v>1046</v>
      </c>
      <c r="G22" s="223" t="s">
        <v>1047</v>
      </c>
      <c r="H22" s="222">
        <v>5</v>
      </c>
      <c r="I22" s="224" t="str">
        <f t="shared" si="1"/>
        <v>4922661143895</v>
      </c>
      <c r="J22" s="15" t="str">
        <f t="shared" si="2"/>
        <v>冷凍くるまえびその他</v>
      </c>
    </row>
    <row r="23" spans="2:10" ht="12">
      <c r="B23" s="193">
        <v>6114</v>
      </c>
      <c r="C23" s="203" t="s">
        <v>410</v>
      </c>
      <c r="D23" s="222">
        <v>4</v>
      </c>
      <c r="E23" s="222" t="str">
        <f t="shared" si="3"/>
        <v>解凍</v>
      </c>
      <c r="F23" s="229" t="s">
        <v>903</v>
      </c>
      <c r="G23" s="223" t="s">
        <v>826</v>
      </c>
      <c r="H23" s="222">
        <v>7</v>
      </c>
      <c r="I23" s="224" t="str">
        <f t="shared" si="1"/>
        <v>4922661144007</v>
      </c>
      <c r="J23" s="15" t="str">
        <f t="shared" si="2"/>
        <v>解凍くるまえび</v>
      </c>
    </row>
    <row r="24" spans="2:10" ht="12">
      <c r="B24" s="193">
        <v>6114</v>
      </c>
      <c r="C24" s="203" t="s">
        <v>410</v>
      </c>
      <c r="D24" s="222">
        <v>4</v>
      </c>
      <c r="E24" s="222" t="str">
        <f t="shared" si="3"/>
        <v>解凍</v>
      </c>
      <c r="F24" s="229" t="s">
        <v>1046</v>
      </c>
      <c r="G24" s="223" t="s">
        <v>1047</v>
      </c>
      <c r="H24" s="222">
        <v>2</v>
      </c>
      <c r="I24" s="224" t="str">
        <f t="shared" si="1"/>
        <v>4922661144892</v>
      </c>
      <c r="J24" s="15" t="str">
        <f t="shared" si="2"/>
        <v>解凍くるまえびその他</v>
      </c>
    </row>
    <row r="25" spans="2:10" ht="12">
      <c r="B25" s="193">
        <v>6115</v>
      </c>
      <c r="C25" s="203" t="s">
        <v>414</v>
      </c>
      <c r="D25" s="222">
        <v>2</v>
      </c>
      <c r="E25" s="222" t="str">
        <f t="shared" si="3"/>
        <v>生鮮</v>
      </c>
      <c r="F25" s="229" t="s">
        <v>903</v>
      </c>
      <c r="G25" s="223" t="s">
        <v>826</v>
      </c>
      <c r="H25" s="222">
        <v>2</v>
      </c>
      <c r="I25" s="224" t="str">
        <f t="shared" si="1"/>
        <v>4922661152002</v>
      </c>
      <c r="J25" s="15" t="str">
        <f t="shared" si="2"/>
        <v>ブラックタイガー</v>
      </c>
    </row>
    <row r="26" spans="2:10" ht="12">
      <c r="B26" s="193">
        <v>6115</v>
      </c>
      <c r="C26" s="203" t="s">
        <v>414</v>
      </c>
      <c r="D26" s="222">
        <v>2</v>
      </c>
      <c r="E26" s="222" t="str">
        <f t="shared" si="3"/>
        <v>生鮮</v>
      </c>
      <c r="F26" s="229" t="s">
        <v>1046</v>
      </c>
      <c r="G26" s="223" t="s">
        <v>1047</v>
      </c>
      <c r="H26" s="222">
        <v>7</v>
      </c>
      <c r="I26" s="224" t="str">
        <f t="shared" si="1"/>
        <v>4922661152897</v>
      </c>
      <c r="J26" s="15" t="str">
        <f t="shared" si="2"/>
        <v>ブラックタイガーその他</v>
      </c>
    </row>
    <row r="27" spans="2:10" ht="12">
      <c r="B27" s="193">
        <v>6115</v>
      </c>
      <c r="C27" s="203" t="s">
        <v>414</v>
      </c>
      <c r="D27" s="222">
        <v>3</v>
      </c>
      <c r="E27" s="222" t="str">
        <f t="shared" si="3"/>
        <v>冷凍</v>
      </c>
      <c r="F27" s="229" t="s">
        <v>903</v>
      </c>
      <c r="G27" s="223" t="s">
        <v>826</v>
      </c>
      <c r="H27" s="222">
        <v>9</v>
      </c>
      <c r="I27" s="224" t="str">
        <f t="shared" si="1"/>
        <v>4922661153009</v>
      </c>
      <c r="J27" s="15" t="str">
        <f t="shared" si="2"/>
        <v>冷凍ブラックタイガー</v>
      </c>
    </row>
    <row r="28" spans="2:10" ht="12">
      <c r="B28" s="193">
        <v>6115</v>
      </c>
      <c r="C28" s="203" t="s">
        <v>414</v>
      </c>
      <c r="D28" s="222">
        <v>3</v>
      </c>
      <c r="E28" s="222" t="str">
        <f t="shared" si="3"/>
        <v>冷凍</v>
      </c>
      <c r="F28" s="229" t="s">
        <v>1046</v>
      </c>
      <c r="G28" s="223" t="s">
        <v>1047</v>
      </c>
      <c r="H28" s="222">
        <v>4</v>
      </c>
      <c r="I28" s="224" t="str">
        <f t="shared" si="1"/>
        <v>4922661153894</v>
      </c>
      <c r="J28" s="15" t="str">
        <f t="shared" si="2"/>
        <v>冷凍ブラックタイガーその他</v>
      </c>
    </row>
    <row r="29" spans="2:10" ht="12">
      <c r="B29" s="193">
        <v>6116</v>
      </c>
      <c r="C29" s="203" t="s">
        <v>415</v>
      </c>
      <c r="D29" s="222">
        <v>2</v>
      </c>
      <c r="E29" s="222" t="str">
        <f t="shared" si="3"/>
        <v>生鮮</v>
      </c>
      <c r="F29" s="229" t="s">
        <v>903</v>
      </c>
      <c r="G29" s="223" t="s">
        <v>826</v>
      </c>
      <c r="H29" s="222">
        <v>1</v>
      </c>
      <c r="I29" s="224" t="str">
        <f t="shared" si="1"/>
        <v>4922661162001</v>
      </c>
      <c r="J29" s="15" t="str">
        <f t="shared" si="2"/>
        <v>たいしょうえび</v>
      </c>
    </row>
    <row r="30" spans="2:10" ht="12">
      <c r="B30" s="193">
        <v>6116</v>
      </c>
      <c r="C30" s="203" t="s">
        <v>415</v>
      </c>
      <c r="D30" s="222">
        <v>2</v>
      </c>
      <c r="E30" s="222" t="str">
        <f t="shared" si="3"/>
        <v>生鮮</v>
      </c>
      <c r="F30" s="229" t="s">
        <v>1046</v>
      </c>
      <c r="G30" s="223" t="s">
        <v>1047</v>
      </c>
      <c r="H30" s="222">
        <v>6</v>
      </c>
      <c r="I30" s="224" t="str">
        <f t="shared" si="1"/>
        <v>4922661162896</v>
      </c>
      <c r="J30" s="15" t="str">
        <f t="shared" si="2"/>
        <v>たいしょうえびその他</v>
      </c>
    </row>
    <row r="31" spans="2:10" ht="12">
      <c r="B31" s="193">
        <v>6117</v>
      </c>
      <c r="C31" s="203" t="s">
        <v>416</v>
      </c>
      <c r="D31" s="222">
        <v>2</v>
      </c>
      <c r="E31" s="222" t="str">
        <f t="shared" si="3"/>
        <v>生鮮</v>
      </c>
      <c r="F31" s="229" t="s">
        <v>903</v>
      </c>
      <c r="G31" s="223" t="s">
        <v>826</v>
      </c>
      <c r="H31" s="222">
        <v>0</v>
      </c>
      <c r="I31" s="224" t="str">
        <f t="shared" si="1"/>
        <v>4922661172000</v>
      </c>
      <c r="J31" s="15" t="str">
        <f t="shared" si="2"/>
        <v>さるえび</v>
      </c>
    </row>
    <row r="32" spans="2:10" ht="12">
      <c r="B32" s="193">
        <v>6117</v>
      </c>
      <c r="C32" s="203" t="s">
        <v>416</v>
      </c>
      <c r="D32" s="222">
        <v>2</v>
      </c>
      <c r="E32" s="222" t="str">
        <f t="shared" si="3"/>
        <v>生鮮</v>
      </c>
      <c r="F32" s="229" t="s">
        <v>1046</v>
      </c>
      <c r="G32" s="223" t="s">
        <v>1047</v>
      </c>
      <c r="H32" s="222">
        <v>5</v>
      </c>
      <c r="I32" s="224" t="str">
        <f t="shared" si="1"/>
        <v>4922661172895</v>
      </c>
      <c r="J32" s="15" t="str">
        <f t="shared" si="2"/>
        <v>さるえびその他</v>
      </c>
    </row>
    <row r="33" spans="2:10" ht="12">
      <c r="B33" s="193">
        <v>6117</v>
      </c>
      <c r="C33" s="203" t="s">
        <v>416</v>
      </c>
      <c r="D33" s="222">
        <v>3</v>
      </c>
      <c r="E33" s="222" t="str">
        <f t="shared" si="3"/>
        <v>冷凍</v>
      </c>
      <c r="F33" s="229" t="s">
        <v>903</v>
      </c>
      <c r="G33" s="223" t="s">
        <v>826</v>
      </c>
      <c r="H33" s="222">
        <v>7</v>
      </c>
      <c r="I33" s="224" t="str">
        <f aca="true" t="shared" si="4" ref="I33:I64">CONCATENATE(49226,B33,D33,F33,H33)</f>
        <v>4922661173007</v>
      </c>
      <c r="J33" s="15" t="str">
        <f t="shared" si="2"/>
        <v>冷凍さるえび</v>
      </c>
    </row>
    <row r="34" spans="2:10" ht="12">
      <c r="B34" s="193">
        <v>6117</v>
      </c>
      <c r="C34" s="203" t="s">
        <v>416</v>
      </c>
      <c r="D34" s="222">
        <v>3</v>
      </c>
      <c r="E34" s="222" t="str">
        <f t="shared" si="3"/>
        <v>冷凍</v>
      </c>
      <c r="F34" s="229" t="s">
        <v>1046</v>
      </c>
      <c r="G34" s="223" t="s">
        <v>1047</v>
      </c>
      <c r="H34" s="222">
        <v>2</v>
      </c>
      <c r="I34" s="224" t="str">
        <f t="shared" si="4"/>
        <v>4922661173892</v>
      </c>
      <c r="J34" s="15" t="str">
        <f t="shared" si="2"/>
        <v>冷凍さるえびその他</v>
      </c>
    </row>
    <row r="35" spans="2:10" ht="12">
      <c r="B35" s="193">
        <v>6118</v>
      </c>
      <c r="C35" s="203" t="s">
        <v>417</v>
      </c>
      <c r="D35" s="222">
        <v>2</v>
      </c>
      <c r="E35" s="222" t="str">
        <f t="shared" si="3"/>
        <v>生鮮</v>
      </c>
      <c r="F35" s="229" t="s">
        <v>903</v>
      </c>
      <c r="G35" s="223" t="s">
        <v>826</v>
      </c>
      <c r="H35" s="222">
        <v>9</v>
      </c>
      <c r="I35" s="224" t="str">
        <f t="shared" si="4"/>
        <v>4922661182009</v>
      </c>
      <c r="J35" s="15" t="str">
        <f t="shared" si="2"/>
        <v>しばえび</v>
      </c>
    </row>
    <row r="36" spans="2:10" ht="12">
      <c r="B36" s="193">
        <v>6118</v>
      </c>
      <c r="C36" s="203" t="s">
        <v>417</v>
      </c>
      <c r="D36" s="222">
        <v>2</v>
      </c>
      <c r="E36" s="222" t="str">
        <f t="shared" si="3"/>
        <v>生鮮</v>
      </c>
      <c r="F36" s="229" t="s">
        <v>1046</v>
      </c>
      <c r="G36" s="223" t="s">
        <v>1047</v>
      </c>
      <c r="H36" s="222">
        <v>4</v>
      </c>
      <c r="I36" s="224" t="str">
        <f t="shared" si="4"/>
        <v>4922661182894</v>
      </c>
      <c r="J36" s="15" t="str">
        <f t="shared" si="2"/>
        <v>しばえびその他</v>
      </c>
    </row>
    <row r="37" spans="2:10" ht="12">
      <c r="B37" s="193">
        <v>6118</v>
      </c>
      <c r="C37" s="203" t="s">
        <v>417</v>
      </c>
      <c r="D37" s="222">
        <v>3</v>
      </c>
      <c r="E37" s="222" t="str">
        <f t="shared" si="3"/>
        <v>冷凍</v>
      </c>
      <c r="F37" s="229" t="s">
        <v>903</v>
      </c>
      <c r="G37" s="223" t="s">
        <v>826</v>
      </c>
      <c r="H37" s="222">
        <v>6</v>
      </c>
      <c r="I37" s="224" t="str">
        <f t="shared" si="4"/>
        <v>4922661183006</v>
      </c>
      <c r="J37" s="15" t="str">
        <f t="shared" si="2"/>
        <v>冷凍しばえび</v>
      </c>
    </row>
    <row r="38" spans="2:10" ht="12">
      <c r="B38" s="193">
        <v>6118</v>
      </c>
      <c r="C38" s="203" t="s">
        <v>417</v>
      </c>
      <c r="D38" s="222">
        <v>3</v>
      </c>
      <c r="E38" s="222" t="str">
        <f t="shared" si="3"/>
        <v>冷凍</v>
      </c>
      <c r="F38" s="229" t="s">
        <v>1046</v>
      </c>
      <c r="G38" s="223" t="s">
        <v>1047</v>
      </c>
      <c r="H38" s="222">
        <v>1</v>
      </c>
      <c r="I38" s="224" t="str">
        <f t="shared" si="4"/>
        <v>4922661183891</v>
      </c>
      <c r="J38" s="15" t="str">
        <f t="shared" si="2"/>
        <v>冷凍しばえびその他</v>
      </c>
    </row>
    <row r="39" spans="2:10" ht="12">
      <c r="B39" s="334">
        <v>6119</v>
      </c>
      <c r="C39" s="34" t="s">
        <v>418</v>
      </c>
      <c r="D39" s="222">
        <v>2</v>
      </c>
      <c r="E39" s="222" t="str">
        <f t="shared" si="3"/>
        <v>生鮮</v>
      </c>
      <c r="F39" s="229" t="s">
        <v>639</v>
      </c>
      <c r="G39" s="223" t="s">
        <v>826</v>
      </c>
      <c r="H39" s="222">
        <v>8</v>
      </c>
      <c r="I39" s="224" t="str">
        <f t="shared" si="4"/>
        <v>4922661192008</v>
      </c>
      <c r="J39" s="15" t="str">
        <f t="shared" si="2"/>
        <v>もえび</v>
      </c>
    </row>
    <row r="40" spans="2:10" ht="12">
      <c r="B40" s="334">
        <v>6119</v>
      </c>
      <c r="C40" s="34" t="s">
        <v>418</v>
      </c>
      <c r="D40" s="222">
        <v>2</v>
      </c>
      <c r="E40" s="222" t="str">
        <f t="shared" si="3"/>
        <v>生鮮</v>
      </c>
      <c r="F40" s="229" t="s">
        <v>1046</v>
      </c>
      <c r="G40" s="223" t="s">
        <v>1047</v>
      </c>
      <c r="H40" s="222">
        <v>3</v>
      </c>
      <c r="I40" s="224" t="str">
        <f t="shared" si="4"/>
        <v>4922661192893</v>
      </c>
      <c r="J40" s="15" t="str">
        <f t="shared" si="2"/>
        <v>もえびその他</v>
      </c>
    </row>
    <row r="41" spans="2:10" ht="12">
      <c r="B41" s="334">
        <v>6120</v>
      </c>
      <c r="C41" s="21" t="s">
        <v>419</v>
      </c>
      <c r="D41" s="222">
        <v>2</v>
      </c>
      <c r="E41" s="222" t="str">
        <f t="shared" si="3"/>
        <v>生鮮</v>
      </c>
      <c r="F41" s="229" t="s">
        <v>639</v>
      </c>
      <c r="G41" s="223" t="s">
        <v>826</v>
      </c>
      <c r="H41" s="222">
        <v>4</v>
      </c>
      <c r="I41" s="224" t="str">
        <f t="shared" si="4"/>
        <v>4922661202004</v>
      </c>
      <c r="J41" s="15" t="str">
        <f t="shared" si="2"/>
        <v>すえび</v>
      </c>
    </row>
    <row r="42" spans="2:10" ht="12">
      <c r="B42" s="334">
        <v>6120</v>
      </c>
      <c r="C42" s="21" t="s">
        <v>419</v>
      </c>
      <c r="D42" s="222">
        <v>2</v>
      </c>
      <c r="E42" s="222" t="str">
        <f t="shared" si="3"/>
        <v>生鮮</v>
      </c>
      <c r="F42" s="229" t="s">
        <v>1046</v>
      </c>
      <c r="G42" s="223" t="s">
        <v>1047</v>
      </c>
      <c r="H42" s="222">
        <v>9</v>
      </c>
      <c r="I42" s="224" t="str">
        <f t="shared" si="4"/>
        <v>4922661202899</v>
      </c>
      <c r="J42" s="15" t="str">
        <f t="shared" si="2"/>
        <v>すえびその他</v>
      </c>
    </row>
    <row r="43" spans="2:10" ht="12">
      <c r="B43" s="193">
        <v>6121</v>
      </c>
      <c r="C43" s="203" t="s">
        <v>420</v>
      </c>
      <c r="D43" s="222">
        <v>2</v>
      </c>
      <c r="E43" s="222" t="str">
        <f t="shared" si="3"/>
        <v>生鮮</v>
      </c>
      <c r="F43" s="229" t="s">
        <v>903</v>
      </c>
      <c r="G43" s="223" t="s">
        <v>826</v>
      </c>
      <c r="H43" s="222">
        <v>3</v>
      </c>
      <c r="I43" s="224" t="str">
        <f t="shared" si="4"/>
        <v>4922661212003</v>
      </c>
      <c r="J43" s="15" t="str">
        <f t="shared" si="2"/>
        <v>ピンク</v>
      </c>
    </row>
    <row r="44" spans="2:10" ht="12">
      <c r="B44" s="193">
        <v>6121</v>
      </c>
      <c r="C44" s="203" t="s">
        <v>420</v>
      </c>
      <c r="D44" s="222">
        <v>2</v>
      </c>
      <c r="E44" s="222" t="str">
        <f t="shared" si="3"/>
        <v>生鮮</v>
      </c>
      <c r="F44" s="229" t="s">
        <v>1046</v>
      </c>
      <c r="G44" s="223" t="s">
        <v>1047</v>
      </c>
      <c r="H44" s="222">
        <v>8</v>
      </c>
      <c r="I44" s="224" t="str">
        <f t="shared" si="4"/>
        <v>4922661212898</v>
      </c>
      <c r="J44" s="15" t="str">
        <f t="shared" si="2"/>
        <v>ピンクその他</v>
      </c>
    </row>
    <row r="45" spans="2:10" ht="12">
      <c r="B45" s="193">
        <v>6121</v>
      </c>
      <c r="C45" s="203" t="s">
        <v>420</v>
      </c>
      <c r="D45" s="222">
        <v>3</v>
      </c>
      <c r="E45" s="222" t="str">
        <f t="shared" si="3"/>
        <v>冷凍</v>
      </c>
      <c r="F45" s="229" t="s">
        <v>903</v>
      </c>
      <c r="G45" s="223" t="s">
        <v>826</v>
      </c>
      <c r="H45" s="222">
        <v>0</v>
      </c>
      <c r="I45" s="224" t="str">
        <f t="shared" si="4"/>
        <v>4922661213000</v>
      </c>
      <c r="J45" s="15" t="str">
        <f t="shared" si="2"/>
        <v>冷凍ピンク</v>
      </c>
    </row>
    <row r="46" spans="2:10" ht="12">
      <c r="B46" s="193">
        <v>6121</v>
      </c>
      <c r="C46" s="203" t="s">
        <v>420</v>
      </c>
      <c r="D46" s="222">
        <v>3</v>
      </c>
      <c r="E46" s="222" t="str">
        <f t="shared" si="3"/>
        <v>冷凍</v>
      </c>
      <c r="F46" s="229" t="s">
        <v>1046</v>
      </c>
      <c r="G46" s="223" t="s">
        <v>1047</v>
      </c>
      <c r="H46" s="222">
        <v>5</v>
      </c>
      <c r="I46" s="224" t="str">
        <f t="shared" si="4"/>
        <v>4922661213895</v>
      </c>
      <c r="J46" s="15" t="str">
        <f t="shared" si="2"/>
        <v>冷凍ピンクその他</v>
      </c>
    </row>
    <row r="47" spans="2:10" ht="12">
      <c r="B47" s="193">
        <v>6122</v>
      </c>
      <c r="C47" s="203" t="s">
        <v>421</v>
      </c>
      <c r="D47" s="222">
        <v>2</v>
      </c>
      <c r="E47" s="222" t="str">
        <f t="shared" si="3"/>
        <v>生鮮</v>
      </c>
      <c r="F47" s="229" t="s">
        <v>903</v>
      </c>
      <c r="G47" s="223" t="s">
        <v>826</v>
      </c>
      <c r="H47" s="222">
        <v>2</v>
      </c>
      <c r="I47" s="224" t="str">
        <f t="shared" si="4"/>
        <v>4922661222002</v>
      </c>
      <c r="J47" s="15" t="str">
        <f t="shared" si="2"/>
        <v>ブラウン</v>
      </c>
    </row>
    <row r="48" spans="2:10" ht="12">
      <c r="B48" s="193">
        <v>6122</v>
      </c>
      <c r="C48" s="203" t="s">
        <v>421</v>
      </c>
      <c r="D48" s="222">
        <v>2</v>
      </c>
      <c r="E48" s="222" t="str">
        <f t="shared" si="3"/>
        <v>生鮮</v>
      </c>
      <c r="F48" s="229" t="s">
        <v>1046</v>
      </c>
      <c r="G48" s="223" t="s">
        <v>1047</v>
      </c>
      <c r="H48" s="222">
        <v>7</v>
      </c>
      <c r="I48" s="224" t="str">
        <f t="shared" si="4"/>
        <v>4922661222897</v>
      </c>
      <c r="J48" s="15" t="str">
        <f t="shared" si="2"/>
        <v>ブラウンその他</v>
      </c>
    </row>
    <row r="49" spans="2:10" ht="12">
      <c r="B49" s="193">
        <v>6122</v>
      </c>
      <c r="C49" s="203" t="s">
        <v>421</v>
      </c>
      <c r="D49" s="222">
        <v>3</v>
      </c>
      <c r="E49" s="222" t="str">
        <f t="shared" si="3"/>
        <v>冷凍</v>
      </c>
      <c r="F49" s="229" t="s">
        <v>903</v>
      </c>
      <c r="G49" s="223" t="s">
        <v>826</v>
      </c>
      <c r="H49" s="222">
        <v>9</v>
      </c>
      <c r="I49" s="224" t="str">
        <f t="shared" si="4"/>
        <v>4922661223009</v>
      </c>
      <c r="J49" s="15" t="str">
        <f t="shared" si="2"/>
        <v>冷凍ブラウン</v>
      </c>
    </row>
    <row r="50" spans="2:10" ht="12">
      <c r="B50" s="193">
        <v>6122</v>
      </c>
      <c r="C50" s="203" t="s">
        <v>421</v>
      </c>
      <c r="D50" s="222">
        <v>3</v>
      </c>
      <c r="E50" s="222" t="str">
        <f t="shared" si="3"/>
        <v>冷凍</v>
      </c>
      <c r="F50" s="229" t="s">
        <v>1046</v>
      </c>
      <c r="G50" s="223" t="s">
        <v>1047</v>
      </c>
      <c r="H50" s="222">
        <v>4</v>
      </c>
      <c r="I50" s="224" t="str">
        <f t="shared" si="4"/>
        <v>4922661223894</v>
      </c>
      <c r="J50" s="15" t="str">
        <f t="shared" si="2"/>
        <v>冷凍ブラウンその他</v>
      </c>
    </row>
    <row r="51" spans="2:10" ht="12">
      <c r="B51" s="193">
        <v>6123</v>
      </c>
      <c r="C51" s="203" t="s">
        <v>422</v>
      </c>
      <c r="D51" s="222">
        <v>2</v>
      </c>
      <c r="E51" s="222" t="str">
        <f t="shared" si="3"/>
        <v>生鮮</v>
      </c>
      <c r="F51" s="229" t="s">
        <v>903</v>
      </c>
      <c r="G51" s="223" t="s">
        <v>826</v>
      </c>
      <c r="H51" s="222">
        <v>1</v>
      </c>
      <c r="I51" s="224" t="str">
        <f t="shared" si="4"/>
        <v>4922661232001</v>
      </c>
      <c r="J51" s="15" t="str">
        <f t="shared" si="2"/>
        <v>イエロー</v>
      </c>
    </row>
    <row r="52" spans="2:10" ht="12">
      <c r="B52" s="193">
        <v>6123</v>
      </c>
      <c r="C52" s="203" t="s">
        <v>422</v>
      </c>
      <c r="D52" s="222">
        <v>2</v>
      </c>
      <c r="E52" s="222" t="str">
        <f t="shared" si="3"/>
        <v>生鮮</v>
      </c>
      <c r="F52" s="229" t="s">
        <v>1046</v>
      </c>
      <c r="G52" s="223" t="s">
        <v>1047</v>
      </c>
      <c r="H52" s="222">
        <v>6</v>
      </c>
      <c r="I52" s="224" t="str">
        <f t="shared" si="4"/>
        <v>4922661232896</v>
      </c>
      <c r="J52" s="15" t="str">
        <f t="shared" si="2"/>
        <v>イエローその他</v>
      </c>
    </row>
    <row r="53" spans="2:10" ht="12">
      <c r="B53" s="193">
        <v>6123</v>
      </c>
      <c r="C53" s="203" t="s">
        <v>422</v>
      </c>
      <c r="D53" s="222">
        <v>3</v>
      </c>
      <c r="E53" s="222" t="str">
        <f t="shared" si="3"/>
        <v>冷凍</v>
      </c>
      <c r="F53" s="229" t="s">
        <v>903</v>
      </c>
      <c r="G53" s="223" t="s">
        <v>826</v>
      </c>
      <c r="H53" s="222">
        <v>8</v>
      </c>
      <c r="I53" s="224" t="str">
        <f t="shared" si="4"/>
        <v>4922661233008</v>
      </c>
      <c r="J53" s="15" t="str">
        <f t="shared" si="2"/>
        <v>冷凍イエロー</v>
      </c>
    </row>
    <row r="54" spans="2:10" ht="12">
      <c r="B54" s="193">
        <v>6123</v>
      </c>
      <c r="C54" s="203" t="s">
        <v>422</v>
      </c>
      <c r="D54" s="222">
        <v>3</v>
      </c>
      <c r="E54" s="222" t="str">
        <f t="shared" si="3"/>
        <v>冷凍</v>
      </c>
      <c r="F54" s="229" t="s">
        <v>1046</v>
      </c>
      <c r="G54" s="223" t="s">
        <v>1047</v>
      </c>
      <c r="H54" s="222">
        <v>3</v>
      </c>
      <c r="I54" s="224" t="str">
        <f t="shared" si="4"/>
        <v>4922661233893</v>
      </c>
      <c r="J54" s="15" t="str">
        <f t="shared" si="2"/>
        <v>冷凍イエローその他</v>
      </c>
    </row>
    <row r="55" spans="2:10" ht="12">
      <c r="B55" s="193">
        <v>6124</v>
      </c>
      <c r="C55" s="203" t="s">
        <v>423</v>
      </c>
      <c r="D55" s="222">
        <v>2</v>
      </c>
      <c r="E55" s="222" t="str">
        <f t="shared" si="3"/>
        <v>生鮮</v>
      </c>
      <c r="F55" s="229" t="s">
        <v>903</v>
      </c>
      <c r="G55" s="223" t="s">
        <v>826</v>
      </c>
      <c r="H55" s="222">
        <v>0</v>
      </c>
      <c r="I55" s="224" t="str">
        <f t="shared" si="4"/>
        <v>4922661242000</v>
      </c>
      <c r="J55" s="15" t="str">
        <f t="shared" si="2"/>
        <v>ホワイト</v>
      </c>
    </row>
    <row r="56" spans="2:10" ht="12">
      <c r="B56" s="193">
        <v>6124</v>
      </c>
      <c r="C56" s="203" t="s">
        <v>423</v>
      </c>
      <c r="D56" s="222">
        <v>2</v>
      </c>
      <c r="E56" s="222" t="str">
        <f t="shared" si="3"/>
        <v>生鮮</v>
      </c>
      <c r="F56" s="229" t="s">
        <v>1046</v>
      </c>
      <c r="G56" s="223" t="s">
        <v>1047</v>
      </c>
      <c r="H56" s="222">
        <v>5</v>
      </c>
      <c r="I56" s="224" t="str">
        <f t="shared" si="4"/>
        <v>4922661242895</v>
      </c>
      <c r="J56" s="15" t="str">
        <f t="shared" si="2"/>
        <v>ホワイトその他</v>
      </c>
    </row>
    <row r="57" spans="2:10" ht="12">
      <c r="B57" s="193">
        <v>6124</v>
      </c>
      <c r="C57" s="203" t="s">
        <v>423</v>
      </c>
      <c r="D57" s="222">
        <v>3</v>
      </c>
      <c r="E57" s="222" t="str">
        <f t="shared" si="3"/>
        <v>冷凍</v>
      </c>
      <c r="F57" s="229" t="s">
        <v>903</v>
      </c>
      <c r="G57" s="223" t="s">
        <v>826</v>
      </c>
      <c r="H57" s="222">
        <v>7</v>
      </c>
      <c r="I57" s="224" t="str">
        <f t="shared" si="4"/>
        <v>4922661243007</v>
      </c>
      <c r="J57" s="15" t="str">
        <f t="shared" si="2"/>
        <v>冷凍ホワイト</v>
      </c>
    </row>
    <row r="58" spans="2:10" ht="12">
      <c r="B58" s="193">
        <v>6124</v>
      </c>
      <c r="C58" s="203" t="s">
        <v>423</v>
      </c>
      <c r="D58" s="222">
        <v>3</v>
      </c>
      <c r="E58" s="222" t="str">
        <f t="shared" si="3"/>
        <v>冷凍</v>
      </c>
      <c r="F58" s="229" t="s">
        <v>1046</v>
      </c>
      <c r="G58" s="223" t="s">
        <v>1047</v>
      </c>
      <c r="H58" s="222">
        <v>2</v>
      </c>
      <c r="I58" s="224" t="str">
        <f t="shared" si="4"/>
        <v>4922661243892</v>
      </c>
      <c r="J58" s="15" t="str">
        <f t="shared" si="2"/>
        <v>冷凍ホワイトその他</v>
      </c>
    </row>
    <row r="59" spans="2:10" ht="12">
      <c r="B59" s="193">
        <v>6125</v>
      </c>
      <c r="C59" s="203" t="s">
        <v>424</v>
      </c>
      <c r="D59" s="222">
        <v>2</v>
      </c>
      <c r="E59" s="222" t="str">
        <f t="shared" si="3"/>
        <v>生鮮</v>
      </c>
      <c r="F59" s="229" t="s">
        <v>903</v>
      </c>
      <c r="G59" s="223" t="s">
        <v>826</v>
      </c>
      <c r="H59" s="222">
        <v>9</v>
      </c>
      <c r="I59" s="224" t="str">
        <f t="shared" si="4"/>
        <v>4922661252009</v>
      </c>
      <c r="J59" s="15" t="str">
        <f t="shared" si="2"/>
        <v>バナナ</v>
      </c>
    </row>
    <row r="60" spans="2:10" ht="12">
      <c r="B60" s="193">
        <v>6125</v>
      </c>
      <c r="C60" s="203" t="s">
        <v>424</v>
      </c>
      <c r="D60" s="222">
        <v>2</v>
      </c>
      <c r="E60" s="222" t="str">
        <f t="shared" si="3"/>
        <v>生鮮</v>
      </c>
      <c r="F60" s="229" t="s">
        <v>1046</v>
      </c>
      <c r="G60" s="223" t="s">
        <v>1047</v>
      </c>
      <c r="H60" s="222">
        <v>4</v>
      </c>
      <c r="I60" s="224" t="str">
        <f t="shared" si="4"/>
        <v>4922661252894</v>
      </c>
      <c r="J60" s="15" t="str">
        <f t="shared" si="2"/>
        <v>バナナその他</v>
      </c>
    </row>
    <row r="61" spans="2:10" ht="12">
      <c r="B61" s="193">
        <v>6125</v>
      </c>
      <c r="C61" s="203" t="s">
        <v>424</v>
      </c>
      <c r="D61" s="222">
        <v>3</v>
      </c>
      <c r="E61" s="222" t="str">
        <f t="shared" si="3"/>
        <v>冷凍</v>
      </c>
      <c r="F61" s="229" t="s">
        <v>903</v>
      </c>
      <c r="G61" s="223" t="s">
        <v>826</v>
      </c>
      <c r="H61" s="222">
        <v>6</v>
      </c>
      <c r="I61" s="224" t="str">
        <f t="shared" si="4"/>
        <v>4922661253006</v>
      </c>
      <c r="J61" s="15" t="str">
        <f t="shared" si="2"/>
        <v>冷凍バナナ</v>
      </c>
    </row>
    <row r="62" spans="2:10" ht="12">
      <c r="B62" s="193">
        <v>6125</v>
      </c>
      <c r="C62" s="203" t="s">
        <v>424</v>
      </c>
      <c r="D62" s="222">
        <v>3</v>
      </c>
      <c r="E62" s="222" t="str">
        <f t="shared" si="3"/>
        <v>冷凍</v>
      </c>
      <c r="F62" s="229" t="s">
        <v>1046</v>
      </c>
      <c r="G62" s="223" t="s">
        <v>1047</v>
      </c>
      <c r="H62" s="222">
        <v>1</v>
      </c>
      <c r="I62" s="224" t="str">
        <f t="shared" si="4"/>
        <v>4922661253891</v>
      </c>
      <c r="J62" s="15" t="str">
        <f t="shared" si="2"/>
        <v>冷凍バナナその他</v>
      </c>
    </row>
    <row r="63" spans="2:10" ht="12">
      <c r="B63" s="193">
        <v>6126</v>
      </c>
      <c r="C63" s="203" t="s">
        <v>425</v>
      </c>
      <c r="D63" s="222">
        <v>2</v>
      </c>
      <c r="E63" s="222" t="str">
        <f t="shared" si="3"/>
        <v>生鮮</v>
      </c>
      <c r="F63" s="229" t="s">
        <v>903</v>
      </c>
      <c r="G63" s="223" t="s">
        <v>826</v>
      </c>
      <c r="H63" s="222">
        <v>8</v>
      </c>
      <c r="I63" s="224" t="str">
        <f t="shared" si="4"/>
        <v>4922661262008</v>
      </c>
      <c r="J63" s="15" t="str">
        <f t="shared" si="2"/>
        <v>フラワー</v>
      </c>
    </row>
    <row r="64" spans="2:10" ht="12">
      <c r="B64" s="193">
        <v>6126</v>
      </c>
      <c r="C64" s="203" t="s">
        <v>425</v>
      </c>
      <c r="D64" s="222">
        <v>2</v>
      </c>
      <c r="E64" s="222" t="str">
        <f t="shared" si="3"/>
        <v>生鮮</v>
      </c>
      <c r="F64" s="229" t="s">
        <v>1046</v>
      </c>
      <c r="G64" s="223" t="s">
        <v>1047</v>
      </c>
      <c r="H64" s="222">
        <v>3</v>
      </c>
      <c r="I64" s="224" t="str">
        <f t="shared" si="4"/>
        <v>4922661262893</v>
      </c>
      <c r="J64" s="15" t="str">
        <f t="shared" si="2"/>
        <v>フラワーその他</v>
      </c>
    </row>
    <row r="65" spans="2:10" ht="12">
      <c r="B65" s="193">
        <v>6126</v>
      </c>
      <c r="C65" s="203" t="s">
        <v>425</v>
      </c>
      <c r="D65" s="222">
        <v>3</v>
      </c>
      <c r="E65" s="222" t="str">
        <f t="shared" si="3"/>
        <v>冷凍</v>
      </c>
      <c r="F65" s="229" t="s">
        <v>903</v>
      </c>
      <c r="G65" s="223" t="s">
        <v>826</v>
      </c>
      <c r="H65" s="222">
        <v>5</v>
      </c>
      <c r="I65" s="224" t="str">
        <f aca="true" t="shared" si="5" ref="I65:I95">CONCATENATE(49226,B65,D65,F65,H65)</f>
        <v>4922661263005</v>
      </c>
      <c r="J65" s="15" t="str">
        <f t="shared" si="2"/>
        <v>冷凍フラワー</v>
      </c>
    </row>
    <row r="66" spans="2:10" ht="12">
      <c r="B66" s="193">
        <v>6126</v>
      </c>
      <c r="C66" s="203" t="s">
        <v>425</v>
      </c>
      <c r="D66" s="222">
        <v>3</v>
      </c>
      <c r="E66" s="222" t="str">
        <f t="shared" si="3"/>
        <v>冷凍</v>
      </c>
      <c r="F66" s="229" t="s">
        <v>1046</v>
      </c>
      <c r="G66" s="223" t="s">
        <v>1047</v>
      </c>
      <c r="H66" s="222">
        <v>0</v>
      </c>
      <c r="I66" s="224" t="str">
        <f t="shared" si="5"/>
        <v>4922661263890</v>
      </c>
      <c r="J66" s="15" t="str">
        <f t="shared" si="2"/>
        <v>冷凍フラワーその他</v>
      </c>
    </row>
    <row r="67" spans="2:10" ht="12">
      <c r="B67" s="193">
        <v>6127</v>
      </c>
      <c r="C67" s="203" t="s">
        <v>426</v>
      </c>
      <c r="D67" s="222">
        <v>2</v>
      </c>
      <c r="E67" s="222" t="str">
        <f t="shared" si="3"/>
        <v>生鮮</v>
      </c>
      <c r="F67" s="229" t="s">
        <v>903</v>
      </c>
      <c r="G67" s="223" t="s">
        <v>826</v>
      </c>
      <c r="H67" s="222">
        <v>7</v>
      </c>
      <c r="I67" s="224" t="str">
        <f t="shared" si="5"/>
        <v>4922661272007</v>
      </c>
      <c r="J67" s="15" t="str">
        <f t="shared" si="2"/>
        <v>キャット</v>
      </c>
    </row>
    <row r="68" spans="2:10" ht="12">
      <c r="B68" s="193">
        <v>6127</v>
      </c>
      <c r="C68" s="203" t="s">
        <v>426</v>
      </c>
      <c r="D68" s="222">
        <v>2</v>
      </c>
      <c r="E68" s="222" t="str">
        <f t="shared" si="3"/>
        <v>生鮮</v>
      </c>
      <c r="F68" s="229" t="s">
        <v>1046</v>
      </c>
      <c r="G68" s="223" t="s">
        <v>1047</v>
      </c>
      <c r="H68" s="222">
        <v>2</v>
      </c>
      <c r="I68" s="224" t="str">
        <f t="shared" si="5"/>
        <v>4922661272892</v>
      </c>
      <c r="J68" s="15" t="str">
        <f t="shared" si="2"/>
        <v>キャットその他</v>
      </c>
    </row>
    <row r="69" spans="2:10" ht="12">
      <c r="B69" s="193">
        <v>6127</v>
      </c>
      <c r="C69" s="203" t="s">
        <v>426</v>
      </c>
      <c r="D69" s="222">
        <v>3</v>
      </c>
      <c r="E69" s="222" t="str">
        <f t="shared" si="3"/>
        <v>冷凍</v>
      </c>
      <c r="F69" s="229" t="s">
        <v>903</v>
      </c>
      <c r="G69" s="223" t="s">
        <v>826</v>
      </c>
      <c r="H69" s="222">
        <v>4</v>
      </c>
      <c r="I69" s="224" t="str">
        <f t="shared" si="5"/>
        <v>4922661273004</v>
      </c>
      <c r="J69" s="15" t="str">
        <f t="shared" si="2"/>
        <v>冷凍キャット</v>
      </c>
    </row>
    <row r="70" spans="2:10" ht="12">
      <c r="B70" s="193">
        <v>6127</v>
      </c>
      <c r="C70" s="203" t="s">
        <v>426</v>
      </c>
      <c r="D70" s="222">
        <v>3</v>
      </c>
      <c r="E70" s="222" t="str">
        <f t="shared" si="3"/>
        <v>冷凍</v>
      </c>
      <c r="F70" s="229" t="s">
        <v>1046</v>
      </c>
      <c r="G70" s="223" t="s">
        <v>1047</v>
      </c>
      <c r="H70" s="222">
        <v>9</v>
      </c>
      <c r="I70" s="224" t="str">
        <f t="shared" si="5"/>
        <v>4922661273899</v>
      </c>
      <c r="J70" s="15" t="str">
        <f aca="true" t="shared" si="6" ref="J70:J84">CONCATENATE(IF(D70=2,"",E70),C70,IF(F70="00",,G70))</f>
        <v>冷凍キャットその他</v>
      </c>
    </row>
    <row r="71" spans="2:10" ht="12">
      <c r="B71" s="193">
        <v>6128</v>
      </c>
      <c r="C71" s="216" t="s">
        <v>427</v>
      </c>
      <c r="D71" s="222">
        <v>2</v>
      </c>
      <c r="E71" s="222" t="str">
        <f t="shared" si="3"/>
        <v>生鮮</v>
      </c>
      <c r="F71" s="229" t="s">
        <v>903</v>
      </c>
      <c r="G71" s="223" t="s">
        <v>826</v>
      </c>
      <c r="H71" s="222">
        <v>6</v>
      </c>
      <c r="I71" s="224" t="str">
        <f t="shared" si="5"/>
        <v>4922661282006</v>
      </c>
      <c r="J71" s="15" t="str">
        <f t="shared" si="6"/>
        <v>エンデバー</v>
      </c>
    </row>
    <row r="72" spans="2:10" ht="12">
      <c r="B72" s="193">
        <v>6128</v>
      </c>
      <c r="C72" s="216" t="s">
        <v>427</v>
      </c>
      <c r="D72" s="222">
        <v>2</v>
      </c>
      <c r="E72" s="222" t="str">
        <f t="shared" si="3"/>
        <v>生鮮</v>
      </c>
      <c r="F72" s="229" t="s">
        <v>1046</v>
      </c>
      <c r="G72" s="223" t="s">
        <v>1047</v>
      </c>
      <c r="H72" s="222">
        <v>1</v>
      </c>
      <c r="I72" s="224" t="str">
        <f t="shared" si="5"/>
        <v>4922661282891</v>
      </c>
      <c r="J72" s="15" t="str">
        <f t="shared" si="6"/>
        <v>エンデバーその他</v>
      </c>
    </row>
    <row r="73" spans="2:10" ht="12">
      <c r="B73" s="193">
        <v>6128</v>
      </c>
      <c r="C73" s="216" t="s">
        <v>427</v>
      </c>
      <c r="D73" s="222">
        <v>3</v>
      </c>
      <c r="E73" s="222" t="str">
        <f t="shared" si="3"/>
        <v>冷凍</v>
      </c>
      <c r="F73" s="229" t="s">
        <v>903</v>
      </c>
      <c r="G73" s="223" t="s">
        <v>826</v>
      </c>
      <c r="H73" s="222">
        <v>3</v>
      </c>
      <c r="I73" s="224" t="str">
        <f t="shared" si="5"/>
        <v>4922661283003</v>
      </c>
      <c r="J73" s="15" t="str">
        <f t="shared" si="6"/>
        <v>冷凍エンデバー</v>
      </c>
    </row>
    <row r="74" spans="2:10" ht="12">
      <c r="B74" s="193">
        <v>6128</v>
      </c>
      <c r="C74" s="216" t="s">
        <v>427</v>
      </c>
      <c r="D74" s="222">
        <v>3</v>
      </c>
      <c r="E74" s="222" t="str">
        <f t="shared" si="3"/>
        <v>冷凍</v>
      </c>
      <c r="F74" s="229" t="s">
        <v>1046</v>
      </c>
      <c r="G74" s="223" t="s">
        <v>1047</v>
      </c>
      <c r="H74" s="222">
        <v>8</v>
      </c>
      <c r="I74" s="224" t="str">
        <f t="shared" si="5"/>
        <v>4922661283898</v>
      </c>
      <c r="J74" s="15" t="str">
        <f t="shared" si="6"/>
        <v>冷凍エンデバーその他</v>
      </c>
    </row>
    <row r="75" spans="2:10" ht="12">
      <c r="B75" s="334">
        <v>6129</v>
      </c>
      <c r="C75" s="34" t="s">
        <v>428</v>
      </c>
      <c r="D75" s="222">
        <v>2</v>
      </c>
      <c r="E75" s="222" t="str">
        <f t="shared" si="3"/>
        <v>生鮮</v>
      </c>
      <c r="F75" s="229" t="s">
        <v>639</v>
      </c>
      <c r="G75" s="223" t="s">
        <v>826</v>
      </c>
      <c r="H75" s="222">
        <v>5</v>
      </c>
      <c r="I75" s="224" t="str">
        <f t="shared" si="5"/>
        <v>4922661292005</v>
      </c>
      <c r="J75" s="15" t="str">
        <f t="shared" si="6"/>
        <v>しんちゅう</v>
      </c>
    </row>
    <row r="76" spans="2:10" ht="12">
      <c r="B76" s="334">
        <v>6129</v>
      </c>
      <c r="C76" s="34" t="s">
        <v>428</v>
      </c>
      <c r="D76" s="222">
        <v>2</v>
      </c>
      <c r="E76" s="222" t="str">
        <f t="shared" si="3"/>
        <v>生鮮</v>
      </c>
      <c r="F76" s="229" t="s">
        <v>1046</v>
      </c>
      <c r="G76" s="223" t="s">
        <v>1047</v>
      </c>
      <c r="H76" s="222">
        <v>0</v>
      </c>
      <c r="I76" s="224" t="str">
        <f t="shared" si="5"/>
        <v>4922661292890</v>
      </c>
      <c r="J76" s="15" t="str">
        <f t="shared" si="6"/>
        <v>しんちゅうその他</v>
      </c>
    </row>
    <row r="77" spans="2:10" ht="12">
      <c r="B77" s="193">
        <v>6130</v>
      </c>
      <c r="C77" s="203" t="s">
        <v>429</v>
      </c>
      <c r="D77" s="222">
        <v>2</v>
      </c>
      <c r="E77" s="222" t="str">
        <f t="shared" si="3"/>
        <v>生鮮</v>
      </c>
      <c r="F77" s="229" t="s">
        <v>903</v>
      </c>
      <c r="G77" s="223" t="s">
        <v>826</v>
      </c>
      <c r="H77" s="222">
        <v>1</v>
      </c>
      <c r="I77" s="224" t="str">
        <f t="shared" si="5"/>
        <v>4922661302001</v>
      </c>
      <c r="J77" s="15" t="str">
        <f t="shared" si="6"/>
        <v>ピンクスポッテッド</v>
      </c>
    </row>
    <row r="78" spans="2:10" ht="12">
      <c r="B78" s="193">
        <v>6130</v>
      </c>
      <c r="C78" s="203" t="s">
        <v>429</v>
      </c>
      <c r="D78" s="222">
        <v>2</v>
      </c>
      <c r="E78" s="222" t="str">
        <f t="shared" si="3"/>
        <v>生鮮</v>
      </c>
      <c r="F78" s="229" t="s">
        <v>1046</v>
      </c>
      <c r="G78" s="223" t="s">
        <v>1047</v>
      </c>
      <c r="H78" s="222">
        <v>6</v>
      </c>
      <c r="I78" s="224" t="str">
        <f t="shared" si="5"/>
        <v>4922661302896</v>
      </c>
      <c r="J78" s="15" t="str">
        <f t="shared" si="6"/>
        <v>ピンクスポッテッドその他</v>
      </c>
    </row>
    <row r="79" spans="2:10" ht="12">
      <c r="B79" s="193">
        <v>6130</v>
      </c>
      <c r="C79" s="203" t="s">
        <v>429</v>
      </c>
      <c r="D79" s="222">
        <v>3</v>
      </c>
      <c r="E79" s="222" t="str">
        <f t="shared" si="3"/>
        <v>冷凍</v>
      </c>
      <c r="F79" s="229" t="s">
        <v>903</v>
      </c>
      <c r="G79" s="223" t="s">
        <v>826</v>
      </c>
      <c r="H79" s="222">
        <v>8</v>
      </c>
      <c r="I79" s="224" t="str">
        <f t="shared" si="5"/>
        <v>4922661303008</v>
      </c>
      <c r="J79" s="15" t="str">
        <f t="shared" si="6"/>
        <v>冷凍ピンクスポッテッド</v>
      </c>
    </row>
    <row r="80" spans="2:10" ht="12">
      <c r="B80" s="193">
        <v>6130</v>
      </c>
      <c r="C80" s="203" t="s">
        <v>429</v>
      </c>
      <c r="D80" s="222">
        <v>3</v>
      </c>
      <c r="E80" s="222" t="str">
        <f t="shared" si="3"/>
        <v>冷凍</v>
      </c>
      <c r="F80" s="229" t="s">
        <v>1046</v>
      </c>
      <c r="G80" s="223" t="s">
        <v>1047</v>
      </c>
      <c r="H80" s="222">
        <v>3</v>
      </c>
      <c r="I80" s="224" t="str">
        <f t="shared" si="5"/>
        <v>4922661303893</v>
      </c>
      <c r="J80" s="15" t="str">
        <f t="shared" si="6"/>
        <v>冷凍ピンクスポッテッドその他</v>
      </c>
    </row>
    <row r="81" spans="1:79" s="217" customFormat="1" ht="12">
      <c r="A81" s="142"/>
      <c r="B81" s="237">
        <v>6131</v>
      </c>
      <c r="C81" s="238" t="s">
        <v>1023</v>
      </c>
      <c r="D81" s="232">
        <v>2</v>
      </c>
      <c r="E81" s="232" t="str">
        <f t="shared" si="3"/>
        <v>生鮮</v>
      </c>
      <c r="F81" s="233" t="s">
        <v>903</v>
      </c>
      <c r="G81" s="234" t="s">
        <v>826</v>
      </c>
      <c r="H81" s="232">
        <v>0</v>
      </c>
      <c r="I81" s="235" t="str">
        <f t="shared" si="5"/>
        <v>4922661312000</v>
      </c>
      <c r="J81" s="236" t="str">
        <f t="shared" si="6"/>
        <v>バナメイエビ</v>
      </c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</row>
    <row r="82" spans="1:79" s="217" customFormat="1" ht="12">
      <c r="A82" s="142"/>
      <c r="B82" s="237">
        <v>6131</v>
      </c>
      <c r="C82" s="238" t="s">
        <v>1023</v>
      </c>
      <c r="D82" s="232">
        <v>2</v>
      </c>
      <c r="E82" s="232" t="str">
        <f t="shared" si="3"/>
        <v>生鮮</v>
      </c>
      <c r="F82" s="233" t="s">
        <v>1046</v>
      </c>
      <c r="G82" s="234" t="s">
        <v>1047</v>
      </c>
      <c r="H82" s="232">
        <v>5</v>
      </c>
      <c r="I82" s="235" t="str">
        <f t="shared" si="5"/>
        <v>4922661312895</v>
      </c>
      <c r="J82" s="236" t="str">
        <f t="shared" si="6"/>
        <v>バナメイエビその他</v>
      </c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</row>
    <row r="83" spans="1:79" s="217" customFormat="1" ht="12">
      <c r="A83" s="142"/>
      <c r="B83" s="237">
        <v>6131</v>
      </c>
      <c r="C83" s="238" t="s">
        <v>1023</v>
      </c>
      <c r="D83" s="232">
        <v>3</v>
      </c>
      <c r="E83" s="232" t="str">
        <f t="shared" si="3"/>
        <v>冷凍</v>
      </c>
      <c r="F83" s="233" t="s">
        <v>903</v>
      </c>
      <c r="G83" s="234" t="s">
        <v>826</v>
      </c>
      <c r="H83" s="232">
        <v>7</v>
      </c>
      <c r="I83" s="235" t="str">
        <f t="shared" si="5"/>
        <v>4922661313007</v>
      </c>
      <c r="J83" s="236" t="str">
        <f t="shared" si="6"/>
        <v>冷凍バナメイエビ</v>
      </c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</row>
    <row r="84" spans="1:79" s="217" customFormat="1" ht="12">
      <c r="A84" s="142"/>
      <c r="B84" s="237">
        <v>6131</v>
      </c>
      <c r="C84" s="238" t="s">
        <v>1023</v>
      </c>
      <c r="D84" s="232">
        <v>3</v>
      </c>
      <c r="E84" s="232" t="str">
        <f t="shared" si="3"/>
        <v>冷凍</v>
      </c>
      <c r="F84" s="233" t="s">
        <v>1046</v>
      </c>
      <c r="G84" s="234" t="s">
        <v>1047</v>
      </c>
      <c r="H84" s="232">
        <v>2</v>
      </c>
      <c r="I84" s="235" t="str">
        <f t="shared" si="5"/>
        <v>4922661313892</v>
      </c>
      <c r="J84" s="404" t="str">
        <f t="shared" si="6"/>
        <v>冷凍バナメイエビその他</v>
      </c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</row>
    <row r="85" spans="1:79" s="149" customFormat="1" ht="12">
      <c r="A85" s="142"/>
      <c r="B85" s="191">
        <v>6160</v>
      </c>
      <c r="C85" s="192" t="s">
        <v>431</v>
      </c>
      <c r="D85" s="147"/>
      <c r="E85" s="147">
        <f t="shared" si="3"/>
      </c>
      <c r="F85" s="181"/>
      <c r="G85" s="175"/>
      <c r="H85" s="147"/>
      <c r="I85" s="207"/>
      <c r="J85" s="207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</row>
    <row r="86" spans="2:10" ht="12">
      <c r="B86" s="193">
        <v>6161</v>
      </c>
      <c r="C86" s="203" t="s">
        <v>431</v>
      </c>
      <c r="D86" s="222">
        <v>1</v>
      </c>
      <c r="E86" s="222" t="str">
        <f t="shared" si="3"/>
        <v>活</v>
      </c>
      <c r="F86" s="229" t="s">
        <v>639</v>
      </c>
      <c r="G86" s="223" t="s">
        <v>826</v>
      </c>
      <c r="H86" s="222">
        <v>4</v>
      </c>
      <c r="I86" s="224" t="str">
        <f t="shared" si="5"/>
        <v>4922661611004</v>
      </c>
      <c r="J86" s="15" t="str">
        <f>CONCATENATE(IF(D86=2,"",E86),C86,IF(F86="00",,G86))</f>
        <v>活あまえび</v>
      </c>
    </row>
    <row r="87" spans="2:10" ht="12">
      <c r="B87" s="193">
        <v>6161</v>
      </c>
      <c r="C87" s="203" t="s">
        <v>431</v>
      </c>
      <c r="D87" s="222">
        <v>1</v>
      </c>
      <c r="E87" s="222" t="str">
        <f t="shared" si="3"/>
        <v>活</v>
      </c>
      <c r="F87" s="229" t="s">
        <v>1046</v>
      </c>
      <c r="G87" s="223" t="s">
        <v>1047</v>
      </c>
      <c r="H87" s="222">
        <v>9</v>
      </c>
      <c r="I87" s="224" t="str">
        <f t="shared" si="5"/>
        <v>4922661611899</v>
      </c>
      <c r="J87" s="15" t="str">
        <f aca="true" t="shared" si="7" ref="J87:J150">CONCATENATE(IF(D87=2,"",E87),C87,IF(F87="00",,G87))</f>
        <v>活あまえびその他</v>
      </c>
    </row>
    <row r="88" spans="2:10" ht="12">
      <c r="B88" s="193">
        <v>6161</v>
      </c>
      <c r="C88" s="203" t="s">
        <v>431</v>
      </c>
      <c r="D88" s="222">
        <v>2</v>
      </c>
      <c r="E88" s="222" t="str">
        <f t="shared" si="3"/>
        <v>生鮮</v>
      </c>
      <c r="F88" s="229" t="s">
        <v>639</v>
      </c>
      <c r="G88" s="223" t="s">
        <v>826</v>
      </c>
      <c r="H88" s="222">
        <v>1</v>
      </c>
      <c r="I88" s="224" t="str">
        <f t="shared" si="5"/>
        <v>4922661612001</v>
      </c>
      <c r="J88" s="15" t="str">
        <f t="shared" si="7"/>
        <v>あまえび</v>
      </c>
    </row>
    <row r="89" spans="2:10" ht="12">
      <c r="B89" s="193">
        <v>6161</v>
      </c>
      <c r="C89" s="203" t="s">
        <v>431</v>
      </c>
      <c r="D89" s="222">
        <v>2</v>
      </c>
      <c r="E89" s="222" t="str">
        <f t="shared" si="3"/>
        <v>生鮮</v>
      </c>
      <c r="F89" s="229" t="s">
        <v>1046</v>
      </c>
      <c r="G89" s="223" t="s">
        <v>1047</v>
      </c>
      <c r="H89" s="222">
        <v>6</v>
      </c>
      <c r="I89" s="224" t="str">
        <f t="shared" si="5"/>
        <v>4922661612896</v>
      </c>
      <c r="J89" s="15" t="str">
        <f t="shared" si="7"/>
        <v>あまえびその他</v>
      </c>
    </row>
    <row r="90" spans="2:10" ht="12">
      <c r="B90" s="193">
        <v>6161</v>
      </c>
      <c r="C90" s="203" t="s">
        <v>431</v>
      </c>
      <c r="D90" s="222">
        <v>3</v>
      </c>
      <c r="E90" s="222" t="str">
        <f t="shared" si="3"/>
        <v>冷凍</v>
      </c>
      <c r="F90" s="229" t="s">
        <v>639</v>
      </c>
      <c r="G90" s="223" t="s">
        <v>826</v>
      </c>
      <c r="H90" s="222">
        <v>8</v>
      </c>
      <c r="I90" s="224" t="str">
        <f t="shared" si="5"/>
        <v>4922661613008</v>
      </c>
      <c r="J90" s="15" t="str">
        <f t="shared" si="7"/>
        <v>冷凍あまえび</v>
      </c>
    </row>
    <row r="91" spans="2:10" ht="12">
      <c r="B91" s="193">
        <v>6161</v>
      </c>
      <c r="C91" s="203" t="s">
        <v>431</v>
      </c>
      <c r="D91" s="222">
        <v>3</v>
      </c>
      <c r="E91" s="222" t="str">
        <f t="shared" si="3"/>
        <v>冷凍</v>
      </c>
      <c r="F91" s="229" t="s">
        <v>1046</v>
      </c>
      <c r="G91" s="223" t="s">
        <v>1047</v>
      </c>
      <c r="H91" s="222">
        <v>3</v>
      </c>
      <c r="I91" s="224" t="str">
        <f t="shared" si="5"/>
        <v>4922661613893</v>
      </c>
      <c r="J91" s="15" t="str">
        <f t="shared" si="7"/>
        <v>冷凍あまえびその他</v>
      </c>
    </row>
    <row r="92" spans="2:10" ht="12">
      <c r="B92" s="193">
        <v>6161</v>
      </c>
      <c r="C92" s="203" t="s">
        <v>431</v>
      </c>
      <c r="D92" s="222">
        <v>4</v>
      </c>
      <c r="E92" s="222" t="str">
        <f t="shared" si="3"/>
        <v>解凍</v>
      </c>
      <c r="F92" s="229" t="s">
        <v>639</v>
      </c>
      <c r="G92" s="223" t="s">
        <v>826</v>
      </c>
      <c r="H92" s="222">
        <v>5</v>
      </c>
      <c r="I92" s="224" t="str">
        <f t="shared" si="5"/>
        <v>4922661614005</v>
      </c>
      <c r="J92" s="15" t="str">
        <f t="shared" si="7"/>
        <v>解凍あまえび</v>
      </c>
    </row>
    <row r="93" spans="2:10" ht="12">
      <c r="B93" s="193">
        <v>6161</v>
      </c>
      <c r="C93" s="203" t="s">
        <v>431</v>
      </c>
      <c r="D93" s="222">
        <v>4</v>
      </c>
      <c r="E93" s="222" t="str">
        <f t="shared" si="3"/>
        <v>解凍</v>
      </c>
      <c r="F93" s="229" t="s">
        <v>1046</v>
      </c>
      <c r="G93" s="223" t="s">
        <v>1047</v>
      </c>
      <c r="H93" s="222">
        <v>0</v>
      </c>
      <c r="I93" s="224" t="str">
        <f t="shared" si="5"/>
        <v>4922661614890</v>
      </c>
      <c r="J93" s="15" t="str">
        <f t="shared" si="7"/>
        <v>解凍あまえびその他</v>
      </c>
    </row>
    <row r="94" spans="2:10" ht="12">
      <c r="B94" s="334">
        <v>6162</v>
      </c>
      <c r="C94" s="203" t="s">
        <v>1024</v>
      </c>
      <c r="D94" s="222">
        <v>2</v>
      </c>
      <c r="E94" s="222" t="str">
        <f t="shared" si="3"/>
        <v>生鮮</v>
      </c>
      <c r="F94" s="229" t="s">
        <v>639</v>
      </c>
      <c r="G94" s="223" t="s">
        <v>826</v>
      </c>
      <c r="H94" s="222">
        <v>0</v>
      </c>
      <c r="I94" s="224" t="str">
        <f t="shared" si="5"/>
        <v>4922661622000</v>
      </c>
      <c r="J94" s="15" t="str">
        <f t="shared" si="7"/>
        <v>とやまえび</v>
      </c>
    </row>
    <row r="95" spans="2:10" ht="12">
      <c r="B95" s="334">
        <v>6162</v>
      </c>
      <c r="C95" s="203" t="s">
        <v>1024</v>
      </c>
      <c r="D95" s="222">
        <v>2</v>
      </c>
      <c r="E95" s="222" t="str">
        <f t="shared" si="3"/>
        <v>生鮮</v>
      </c>
      <c r="F95" s="229" t="s">
        <v>1046</v>
      </c>
      <c r="G95" s="223" t="s">
        <v>1047</v>
      </c>
      <c r="H95" s="222">
        <v>5</v>
      </c>
      <c r="I95" s="224" t="str">
        <f t="shared" si="5"/>
        <v>4922661622895</v>
      </c>
      <c r="J95" s="15" t="str">
        <f t="shared" si="7"/>
        <v>とやまえびその他</v>
      </c>
    </row>
    <row r="96" spans="2:10" ht="12">
      <c r="B96" s="193">
        <v>6163</v>
      </c>
      <c r="C96" s="203" t="s">
        <v>433</v>
      </c>
      <c r="D96" s="222">
        <v>1</v>
      </c>
      <c r="E96" s="222" t="str">
        <f t="shared" si="3"/>
        <v>活</v>
      </c>
      <c r="F96" s="229" t="s">
        <v>639</v>
      </c>
      <c r="G96" s="223" t="s">
        <v>826</v>
      </c>
      <c r="H96" s="222">
        <v>2</v>
      </c>
      <c r="I96" s="224" t="str">
        <f aca="true" t="shared" si="8" ref="I96:I126">CONCATENATE(49226,B96,D96,F96,H96)</f>
        <v>4922661631002</v>
      </c>
      <c r="J96" s="15" t="str">
        <f t="shared" si="7"/>
        <v>活ぼたんえび</v>
      </c>
    </row>
    <row r="97" spans="2:10" ht="12">
      <c r="B97" s="193">
        <v>6163</v>
      </c>
      <c r="C97" s="203" t="s">
        <v>433</v>
      </c>
      <c r="D97" s="222">
        <v>1</v>
      </c>
      <c r="E97" s="222" t="str">
        <f t="shared" si="3"/>
        <v>活</v>
      </c>
      <c r="F97" s="229" t="s">
        <v>1046</v>
      </c>
      <c r="G97" s="223" t="s">
        <v>1047</v>
      </c>
      <c r="H97" s="222">
        <v>7</v>
      </c>
      <c r="I97" s="224" t="str">
        <f t="shared" si="8"/>
        <v>4922661631897</v>
      </c>
      <c r="J97" s="15" t="str">
        <f t="shared" si="7"/>
        <v>活ぼたんえびその他</v>
      </c>
    </row>
    <row r="98" spans="2:10" ht="12">
      <c r="B98" s="193">
        <v>6163</v>
      </c>
      <c r="C98" s="203" t="s">
        <v>433</v>
      </c>
      <c r="D98" s="222">
        <v>2</v>
      </c>
      <c r="E98" s="222" t="str">
        <f t="shared" si="3"/>
        <v>生鮮</v>
      </c>
      <c r="F98" s="229" t="s">
        <v>639</v>
      </c>
      <c r="G98" s="223" t="s">
        <v>826</v>
      </c>
      <c r="H98" s="222">
        <v>9</v>
      </c>
      <c r="I98" s="224" t="str">
        <f t="shared" si="8"/>
        <v>4922661632009</v>
      </c>
      <c r="J98" s="15" t="str">
        <f t="shared" si="7"/>
        <v>ぼたんえび</v>
      </c>
    </row>
    <row r="99" spans="2:10" ht="12">
      <c r="B99" s="193">
        <v>6163</v>
      </c>
      <c r="C99" s="203" t="s">
        <v>433</v>
      </c>
      <c r="D99" s="222">
        <v>2</v>
      </c>
      <c r="E99" s="222" t="str">
        <f t="shared" si="3"/>
        <v>生鮮</v>
      </c>
      <c r="F99" s="229" t="s">
        <v>1046</v>
      </c>
      <c r="G99" s="223" t="s">
        <v>1047</v>
      </c>
      <c r="H99" s="222">
        <v>4</v>
      </c>
      <c r="I99" s="224" t="str">
        <f t="shared" si="8"/>
        <v>4922661632894</v>
      </c>
      <c r="J99" s="15" t="str">
        <f t="shared" si="7"/>
        <v>ぼたんえびその他</v>
      </c>
    </row>
    <row r="100" spans="2:10" ht="12">
      <c r="B100" s="193">
        <v>6163</v>
      </c>
      <c r="C100" s="203" t="s">
        <v>433</v>
      </c>
      <c r="D100" s="222">
        <v>3</v>
      </c>
      <c r="E100" s="222" t="str">
        <f t="shared" si="3"/>
        <v>冷凍</v>
      </c>
      <c r="F100" s="229" t="s">
        <v>639</v>
      </c>
      <c r="G100" s="223" t="s">
        <v>826</v>
      </c>
      <c r="H100" s="222">
        <v>6</v>
      </c>
      <c r="I100" s="224" t="str">
        <f t="shared" si="8"/>
        <v>4922661633006</v>
      </c>
      <c r="J100" s="15" t="str">
        <f t="shared" si="7"/>
        <v>冷凍ぼたんえび</v>
      </c>
    </row>
    <row r="101" spans="2:10" ht="12">
      <c r="B101" s="193">
        <v>6163</v>
      </c>
      <c r="C101" s="203" t="s">
        <v>433</v>
      </c>
      <c r="D101" s="222">
        <v>3</v>
      </c>
      <c r="E101" s="222" t="str">
        <f t="shared" si="3"/>
        <v>冷凍</v>
      </c>
      <c r="F101" s="229" t="s">
        <v>1046</v>
      </c>
      <c r="G101" s="223" t="s">
        <v>1047</v>
      </c>
      <c r="H101" s="222">
        <v>1</v>
      </c>
      <c r="I101" s="224" t="str">
        <f t="shared" si="8"/>
        <v>4922661633891</v>
      </c>
      <c r="J101" s="15" t="str">
        <f t="shared" si="7"/>
        <v>冷凍ぼたんえびその他</v>
      </c>
    </row>
    <row r="102" spans="2:10" ht="12">
      <c r="B102" s="193">
        <v>6163</v>
      </c>
      <c r="C102" s="203" t="s">
        <v>433</v>
      </c>
      <c r="D102" s="222">
        <v>4</v>
      </c>
      <c r="E102" s="222" t="str">
        <f t="shared" si="3"/>
        <v>解凍</v>
      </c>
      <c r="F102" s="229" t="s">
        <v>639</v>
      </c>
      <c r="G102" s="223" t="s">
        <v>826</v>
      </c>
      <c r="H102" s="222">
        <v>3</v>
      </c>
      <c r="I102" s="224" t="str">
        <f t="shared" si="8"/>
        <v>4922661634003</v>
      </c>
      <c r="J102" s="15" t="str">
        <f t="shared" si="7"/>
        <v>解凍ぼたんえび</v>
      </c>
    </row>
    <row r="103" spans="2:10" ht="12">
      <c r="B103" s="193">
        <v>6163</v>
      </c>
      <c r="C103" s="203" t="s">
        <v>433</v>
      </c>
      <c r="D103" s="222">
        <v>4</v>
      </c>
      <c r="E103" s="222" t="str">
        <f t="shared" si="3"/>
        <v>解凍</v>
      </c>
      <c r="F103" s="229" t="s">
        <v>1046</v>
      </c>
      <c r="G103" s="223" t="s">
        <v>1047</v>
      </c>
      <c r="H103" s="222">
        <v>8</v>
      </c>
      <c r="I103" s="224" t="str">
        <f t="shared" si="8"/>
        <v>4922661634898</v>
      </c>
      <c r="J103" s="15" t="str">
        <f t="shared" si="7"/>
        <v>解凍ぼたんえびその他</v>
      </c>
    </row>
    <row r="104" spans="2:10" ht="12">
      <c r="B104" s="193">
        <v>6164</v>
      </c>
      <c r="C104" s="203" t="s">
        <v>434</v>
      </c>
      <c r="D104" s="222">
        <v>1</v>
      </c>
      <c r="E104" s="222" t="str">
        <f t="shared" si="3"/>
        <v>活</v>
      </c>
      <c r="F104" s="229" t="s">
        <v>639</v>
      </c>
      <c r="G104" s="223" t="s">
        <v>826</v>
      </c>
      <c r="H104" s="222">
        <v>1</v>
      </c>
      <c r="I104" s="224" t="str">
        <f t="shared" si="8"/>
        <v>4922661641001</v>
      </c>
      <c r="J104" s="15" t="str">
        <f t="shared" si="7"/>
        <v>活しまえび</v>
      </c>
    </row>
    <row r="105" spans="2:10" ht="12">
      <c r="B105" s="193">
        <v>6164</v>
      </c>
      <c r="C105" s="203" t="s">
        <v>434</v>
      </c>
      <c r="D105" s="222">
        <v>1</v>
      </c>
      <c r="E105" s="222" t="str">
        <f t="shared" si="3"/>
        <v>活</v>
      </c>
      <c r="F105" s="229" t="s">
        <v>1046</v>
      </c>
      <c r="G105" s="223" t="s">
        <v>1047</v>
      </c>
      <c r="H105" s="222">
        <v>6</v>
      </c>
      <c r="I105" s="224" t="str">
        <f t="shared" si="8"/>
        <v>4922661641896</v>
      </c>
      <c r="J105" s="15" t="str">
        <f t="shared" si="7"/>
        <v>活しまえびその他</v>
      </c>
    </row>
    <row r="106" spans="2:10" ht="12">
      <c r="B106" s="193">
        <v>6164</v>
      </c>
      <c r="C106" s="203" t="s">
        <v>434</v>
      </c>
      <c r="D106" s="222">
        <v>2</v>
      </c>
      <c r="E106" s="222" t="str">
        <f t="shared" si="3"/>
        <v>生鮮</v>
      </c>
      <c r="F106" s="229" t="s">
        <v>639</v>
      </c>
      <c r="G106" s="223" t="s">
        <v>826</v>
      </c>
      <c r="H106" s="222">
        <v>8</v>
      </c>
      <c r="I106" s="224" t="str">
        <f t="shared" si="8"/>
        <v>4922661642008</v>
      </c>
      <c r="J106" s="15" t="str">
        <f t="shared" si="7"/>
        <v>しまえび</v>
      </c>
    </row>
    <row r="107" spans="2:10" ht="12">
      <c r="B107" s="193">
        <v>6164</v>
      </c>
      <c r="C107" s="203" t="s">
        <v>434</v>
      </c>
      <c r="D107" s="222">
        <v>2</v>
      </c>
      <c r="E107" s="222" t="str">
        <f t="shared" si="3"/>
        <v>生鮮</v>
      </c>
      <c r="F107" s="229" t="s">
        <v>1046</v>
      </c>
      <c r="G107" s="223" t="s">
        <v>1047</v>
      </c>
      <c r="H107" s="222">
        <v>3</v>
      </c>
      <c r="I107" s="224" t="str">
        <f t="shared" si="8"/>
        <v>4922661642893</v>
      </c>
      <c r="J107" s="15" t="str">
        <f t="shared" si="7"/>
        <v>しまえびその他</v>
      </c>
    </row>
    <row r="108" spans="2:10" ht="12">
      <c r="B108" s="193">
        <v>6164</v>
      </c>
      <c r="C108" s="203" t="s">
        <v>434</v>
      </c>
      <c r="D108" s="222">
        <v>3</v>
      </c>
      <c r="E108" s="222" t="str">
        <f t="shared" si="3"/>
        <v>冷凍</v>
      </c>
      <c r="F108" s="229" t="s">
        <v>639</v>
      </c>
      <c r="G108" s="223" t="s">
        <v>826</v>
      </c>
      <c r="H108" s="222">
        <v>5</v>
      </c>
      <c r="I108" s="224" t="str">
        <f t="shared" si="8"/>
        <v>4922661643005</v>
      </c>
      <c r="J108" s="15" t="str">
        <f t="shared" si="7"/>
        <v>冷凍しまえび</v>
      </c>
    </row>
    <row r="109" spans="2:10" ht="12">
      <c r="B109" s="193">
        <v>6164</v>
      </c>
      <c r="C109" s="203" t="s">
        <v>434</v>
      </c>
      <c r="D109" s="222">
        <v>3</v>
      </c>
      <c r="E109" s="222" t="str">
        <f t="shared" si="3"/>
        <v>冷凍</v>
      </c>
      <c r="F109" s="229" t="s">
        <v>1046</v>
      </c>
      <c r="G109" s="223" t="s">
        <v>1047</v>
      </c>
      <c r="H109" s="222">
        <v>0</v>
      </c>
      <c r="I109" s="224" t="str">
        <f t="shared" si="8"/>
        <v>4922661643890</v>
      </c>
      <c r="J109" s="15" t="str">
        <f t="shared" si="7"/>
        <v>冷凍しまえびその他</v>
      </c>
    </row>
    <row r="110" spans="2:10" ht="12">
      <c r="B110" s="193">
        <v>6164</v>
      </c>
      <c r="C110" s="203" t="s">
        <v>434</v>
      </c>
      <c r="D110" s="222">
        <v>4</v>
      </c>
      <c r="E110" s="222" t="str">
        <f t="shared" si="3"/>
        <v>解凍</v>
      </c>
      <c r="F110" s="229" t="s">
        <v>639</v>
      </c>
      <c r="G110" s="223" t="s">
        <v>826</v>
      </c>
      <c r="H110" s="222">
        <v>2</v>
      </c>
      <c r="I110" s="224" t="str">
        <f t="shared" si="8"/>
        <v>4922661644002</v>
      </c>
      <c r="J110" s="15" t="str">
        <f t="shared" si="7"/>
        <v>解凍しまえび</v>
      </c>
    </row>
    <row r="111" spans="2:10" ht="12">
      <c r="B111" s="193">
        <v>6164</v>
      </c>
      <c r="C111" s="203" t="s">
        <v>434</v>
      </c>
      <c r="D111" s="222">
        <v>4</v>
      </c>
      <c r="E111" s="222" t="str">
        <f t="shared" si="3"/>
        <v>解凍</v>
      </c>
      <c r="F111" s="229" t="s">
        <v>1046</v>
      </c>
      <c r="G111" s="223" t="s">
        <v>1047</v>
      </c>
      <c r="H111" s="222">
        <v>7</v>
      </c>
      <c r="I111" s="224" t="str">
        <f t="shared" si="8"/>
        <v>4922661644897</v>
      </c>
      <c r="J111" s="15" t="str">
        <f t="shared" si="7"/>
        <v>解凍しまえびその他</v>
      </c>
    </row>
    <row r="112" spans="2:10" ht="12">
      <c r="B112" s="193">
        <v>6165</v>
      </c>
      <c r="C112" s="203" t="s">
        <v>435</v>
      </c>
      <c r="D112" s="222">
        <v>2</v>
      </c>
      <c r="E112" s="222" t="str">
        <f t="shared" si="3"/>
        <v>生鮮</v>
      </c>
      <c r="F112" s="229" t="s">
        <v>639</v>
      </c>
      <c r="G112" s="223" t="s">
        <v>826</v>
      </c>
      <c r="H112" s="222">
        <v>7</v>
      </c>
      <c r="I112" s="224" t="str">
        <f t="shared" si="8"/>
        <v>4922661652007</v>
      </c>
      <c r="J112" s="15" t="str">
        <f t="shared" si="7"/>
        <v>カナダスポット</v>
      </c>
    </row>
    <row r="113" spans="2:10" ht="12">
      <c r="B113" s="193">
        <v>6165</v>
      </c>
      <c r="C113" s="203" t="s">
        <v>435</v>
      </c>
      <c r="D113" s="222">
        <v>2</v>
      </c>
      <c r="E113" s="222" t="str">
        <f t="shared" si="3"/>
        <v>生鮮</v>
      </c>
      <c r="F113" s="229" t="s">
        <v>1046</v>
      </c>
      <c r="G113" s="223" t="s">
        <v>1047</v>
      </c>
      <c r="H113" s="222">
        <v>2</v>
      </c>
      <c r="I113" s="224" t="str">
        <f t="shared" si="8"/>
        <v>4922661652892</v>
      </c>
      <c r="J113" s="15" t="str">
        <f t="shared" si="7"/>
        <v>カナダスポットその他</v>
      </c>
    </row>
    <row r="114" spans="2:10" ht="12">
      <c r="B114" s="193">
        <v>6165</v>
      </c>
      <c r="C114" s="203" t="s">
        <v>435</v>
      </c>
      <c r="D114" s="222">
        <v>3</v>
      </c>
      <c r="E114" s="222" t="str">
        <f t="shared" si="3"/>
        <v>冷凍</v>
      </c>
      <c r="F114" s="229" t="s">
        <v>639</v>
      </c>
      <c r="G114" s="223" t="s">
        <v>826</v>
      </c>
      <c r="H114" s="222">
        <v>4</v>
      </c>
      <c r="I114" s="224" t="str">
        <f t="shared" si="8"/>
        <v>4922661653004</v>
      </c>
      <c r="J114" s="15" t="str">
        <f t="shared" si="7"/>
        <v>冷凍カナダスポット</v>
      </c>
    </row>
    <row r="115" spans="2:10" ht="12">
      <c r="B115" s="195">
        <v>6165</v>
      </c>
      <c r="C115" s="204" t="s">
        <v>435</v>
      </c>
      <c r="D115" s="225">
        <v>3</v>
      </c>
      <c r="E115" s="225" t="str">
        <f t="shared" si="3"/>
        <v>冷凍</v>
      </c>
      <c r="F115" s="230" t="s">
        <v>1046</v>
      </c>
      <c r="G115" s="227" t="s">
        <v>1047</v>
      </c>
      <c r="H115" s="225">
        <v>9</v>
      </c>
      <c r="I115" s="226" t="str">
        <f t="shared" si="8"/>
        <v>4922661653899</v>
      </c>
      <c r="J115" s="15" t="str">
        <f t="shared" si="7"/>
        <v>冷凍カナダスポットその他</v>
      </c>
    </row>
    <row r="116" spans="1:79" s="149" customFormat="1" ht="12">
      <c r="A116" s="142"/>
      <c r="B116" s="191">
        <v>6200</v>
      </c>
      <c r="C116" s="192" t="s">
        <v>436</v>
      </c>
      <c r="D116" s="147"/>
      <c r="E116" s="147">
        <f t="shared" si="3"/>
      </c>
      <c r="F116" s="181"/>
      <c r="G116" s="175"/>
      <c r="H116" s="147"/>
      <c r="I116" s="207"/>
      <c r="J116" s="207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</row>
    <row r="117" spans="2:10" ht="12">
      <c r="B117" s="193">
        <v>6201</v>
      </c>
      <c r="C117" s="203" t="s">
        <v>436</v>
      </c>
      <c r="D117" s="222">
        <v>2</v>
      </c>
      <c r="E117" s="222" t="str">
        <f t="shared" si="3"/>
        <v>生鮮</v>
      </c>
      <c r="F117" s="229" t="s">
        <v>639</v>
      </c>
      <c r="G117" s="223" t="s">
        <v>826</v>
      </c>
      <c r="H117" s="222">
        <v>8</v>
      </c>
      <c r="I117" s="224" t="str">
        <f t="shared" si="8"/>
        <v>4922662012008</v>
      </c>
      <c r="J117" s="15" t="str">
        <f t="shared" si="7"/>
        <v>こえび</v>
      </c>
    </row>
    <row r="118" spans="2:10" ht="12">
      <c r="B118" s="193">
        <v>6201</v>
      </c>
      <c r="C118" s="203" t="s">
        <v>436</v>
      </c>
      <c r="D118" s="222">
        <v>2</v>
      </c>
      <c r="E118" s="222" t="str">
        <f t="shared" si="3"/>
        <v>生鮮</v>
      </c>
      <c r="F118" s="229" t="s">
        <v>1046</v>
      </c>
      <c r="G118" s="223" t="s">
        <v>1047</v>
      </c>
      <c r="H118" s="222">
        <v>3</v>
      </c>
      <c r="I118" s="224" t="str">
        <f t="shared" si="8"/>
        <v>4922662012893</v>
      </c>
      <c r="J118" s="15" t="str">
        <f t="shared" si="7"/>
        <v>こえびその他</v>
      </c>
    </row>
    <row r="119" spans="2:10" ht="12">
      <c r="B119" s="193">
        <v>6201</v>
      </c>
      <c r="C119" s="203" t="s">
        <v>436</v>
      </c>
      <c r="D119" s="222">
        <v>3</v>
      </c>
      <c r="E119" s="222" t="str">
        <f t="shared" si="3"/>
        <v>冷凍</v>
      </c>
      <c r="F119" s="229" t="s">
        <v>639</v>
      </c>
      <c r="G119" s="223" t="s">
        <v>826</v>
      </c>
      <c r="H119" s="222">
        <v>5</v>
      </c>
      <c r="I119" s="224" t="str">
        <f t="shared" si="8"/>
        <v>4922662013005</v>
      </c>
      <c r="J119" s="15" t="str">
        <f t="shared" si="7"/>
        <v>冷凍こえび</v>
      </c>
    </row>
    <row r="120" spans="2:10" ht="12">
      <c r="B120" s="193">
        <v>6201</v>
      </c>
      <c r="C120" s="203" t="s">
        <v>436</v>
      </c>
      <c r="D120" s="222">
        <v>3</v>
      </c>
      <c r="E120" s="222" t="str">
        <f t="shared" si="3"/>
        <v>冷凍</v>
      </c>
      <c r="F120" s="229" t="s">
        <v>1046</v>
      </c>
      <c r="G120" s="223" t="s">
        <v>1047</v>
      </c>
      <c r="H120" s="222">
        <v>0</v>
      </c>
      <c r="I120" s="224" t="str">
        <f t="shared" si="8"/>
        <v>4922662013890</v>
      </c>
      <c r="J120" s="15" t="str">
        <f t="shared" si="7"/>
        <v>冷凍こえびその他</v>
      </c>
    </row>
    <row r="121" spans="2:10" ht="12">
      <c r="B121" s="193">
        <v>6202</v>
      </c>
      <c r="C121" s="215" t="s">
        <v>437</v>
      </c>
      <c r="D121" s="222">
        <v>2</v>
      </c>
      <c r="E121" s="222" t="str">
        <f t="shared" si="3"/>
        <v>生鮮</v>
      </c>
      <c r="F121" s="229" t="s">
        <v>639</v>
      </c>
      <c r="G121" s="223" t="s">
        <v>826</v>
      </c>
      <c r="H121" s="222">
        <v>7</v>
      </c>
      <c r="I121" s="224" t="str">
        <f t="shared" si="8"/>
        <v>4922662022007</v>
      </c>
      <c r="J121" s="15" t="str">
        <f t="shared" si="7"/>
        <v>しらえび</v>
      </c>
    </row>
    <row r="122" spans="2:10" ht="12">
      <c r="B122" s="193">
        <v>6202</v>
      </c>
      <c r="C122" s="215" t="s">
        <v>437</v>
      </c>
      <c r="D122" s="222">
        <v>2</v>
      </c>
      <c r="E122" s="222" t="str">
        <f t="shared" si="3"/>
        <v>生鮮</v>
      </c>
      <c r="F122" s="229" t="s">
        <v>1046</v>
      </c>
      <c r="G122" s="223" t="s">
        <v>1047</v>
      </c>
      <c r="H122" s="222">
        <v>2</v>
      </c>
      <c r="I122" s="224" t="str">
        <f t="shared" si="8"/>
        <v>4922662022892</v>
      </c>
      <c r="J122" s="15" t="str">
        <f t="shared" si="7"/>
        <v>しらえびその他</v>
      </c>
    </row>
    <row r="123" spans="2:10" ht="12">
      <c r="B123" s="193">
        <v>6202</v>
      </c>
      <c r="C123" s="215" t="s">
        <v>437</v>
      </c>
      <c r="D123" s="222">
        <v>3</v>
      </c>
      <c r="E123" s="222" t="str">
        <f t="shared" si="3"/>
        <v>冷凍</v>
      </c>
      <c r="F123" s="229" t="s">
        <v>639</v>
      </c>
      <c r="G123" s="223" t="s">
        <v>826</v>
      </c>
      <c r="H123" s="222">
        <v>4</v>
      </c>
      <c r="I123" s="224" t="str">
        <f t="shared" si="8"/>
        <v>4922662023004</v>
      </c>
      <c r="J123" s="15" t="str">
        <f t="shared" si="7"/>
        <v>冷凍しらえび</v>
      </c>
    </row>
    <row r="124" spans="2:10" ht="12">
      <c r="B124" s="193">
        <v>6202</v>
      </c>
      <c r="C124" s="215" t="s">
        <v>437</v>
      </c>
      <c r="D124" s="222">
        <v>3</v>
      </c>
      <c r="E124" s="222" t="str">
        <f t="shared" si="3"/>
        <v>冷凍</v>
      </c>
      <c r="F124" s="229" t="s">
        <v>1046</v>
      </c>
      <c r="G124" s="223" t="s">
        <v>1047</v>
      </c>
      <c r="H124" s="222">
        <v>9</v>
      </c>
      <c r="I124" s="224" t="str">
        <f t="shared" si="8"/>
        <v>4922662023899</v>
      </c>
      <c r="J124" s="15" t="str">
        <f t="shared" si="7"/>
        <v>冷凍しらえびその他</v>
      </c>
    </row>
    <row r="125" spans="2:10" ht="12">
      <c r="B125" s="193">
        <v>6203</v>
      </c>
      <c r="C125" s="203" t="s">
        <v>438</v>
      </c>
      <c r="D125" s="222">
        <v>2</v>
      </c>
      <c r="E125" s="222" t="str">
        <f t="shared" si="3"/>
        <v>生鮮</v>
      </c>
      <c r="F125" s="229" t="s">
        <v>639</v>
      </c>
      <c r="G125" s="223" t="s">
        <v>826</v>
      </c>
      <c r="H125" s="222">
        <v>6</v>
      </c>
      <c r="I125" s="224" t="str">
        <f t="shared" si="8"/>
        <v>4922662032006</v>
      </c>
      <c r="J125" s="15" t="str">
        <f t="shared" si="7"/>
        <v>おきあみ</v>
      </c>
    </row>
    <row r="126" spans="2:10" ht="12">
      <c r="B126" s="193">
        <v>6203</v>
      </c>
      <c r="C126" s="203" t="s">
        <v>438</v>
      </c>
      <c r="D126" s="222">
        <v>2</v>
      </c>
      <c r="E126" s="222" t="str">
        <f t="shared" si="3"/>
        <v>生鮮</v>
      </c>
      <c r="F126" s="229" t="s">
        <v>1046</v>
      </c>
      <c r="G126" s="223" t="s">
        <v>1047</v>
      </c>
      <c r="H126" s="222">
        <v>1</v>
      </c>
      <c r="I126" s="224" t="str">
        <f t="shared" si="8"/>
        <v>4922662032891</v>
      </c>
      <c r="J126" s="15" t="str">
        <f t="shared" si="7"/>
        <v>おきあみその他</v>
      </c>
    </row>
    <row r="127" spans="2:10" ht="12">
      <c r="B127" s="193">
        <v>6203</v>
      </c>
      <c r="C127" s="203" t="s">
        <v>438</v>
      </c>
      <c r="D127" s="222">
        <v>3</v>
      </c>
      <c r="E127" s="222" t="str">
        <f t="shared" si="3"/>
        <v>冷凍</v>
      </c>
      <c r="F127" s="229" t="s">
        <v>639</v>
      </c>
      <c r="G127" s="223" t="s">
        <v>826</v>
      </c>
      <c r="H127" s="222">
        <v>3</v>
      </c>
      <c r="I127" s="224" t="str">
        <f>CONCATENATE(49226,B127,D127,F127,H127)</f>
        <v>4922662033003</v>
      </c>
      <c r="J127" s="15" t="str">
        <f t="shared" si="7"/>
        <v>冷凍おきあみ</v>
      </c>
    </row>
    <row r="128" spans="2:10" ht="12">
      <c r="B128" s="193">
        <v>6203</v>
      </c>
      <c r="C128" s="203" t="s">
        <v>438</v>
      </c>
      <c r="D128" s="222">
        <v>3</v>
      </c>
      <c r="E128" s="222" t="str">
        <f t="shared" si="3"/>
        <v>冷凍</v>
      </c>
      <c r="F128" s="229" t="s">
        <v>1046</v>
      </c>
      <c r="G128" s="223" t="s">
        <v>1047</v>
      </c>
      <c r="H128" s="222">
        <v>8</v>
      </c>
      <c r="I128" s="224" t="str">
        <f>CONCATENATE(49226,B128,D128,F128,H128)</f>
        <v>4922662033898</v>
      </c>
      <c r="J128" s="15" t="str">
        <f t="shared" si="7"/>
        <v>冷凍おきあみその他</v>
      </c>
    </row>
    <row r="129" spans="2:10" ht="12">
      <c r="B129" s="334">
        <v>6204</v>
      </c>
      <c r="C129" s="34" t="s">
        <v>439</v>
      </c>
      <c r="D129" s="222">
        <v>2</v>
      </c>
      <c r="E129" s="222" t="str">
        <f t="shared" si="3"/>
        <v>生鮮</v>
      </c>
      <c r="F129" s="229" t="s">
        <v>1046</v>
      </c>
      <c r="G129" s="223" t="s">
        <v>1047</v>
      </c>
      <c r="H129" s="222">
        <v>0</v>
      </c>
      <c r="I129" s="224" t="str">
        <f>CONCATENATE(49226,B129,D129,F129,H129)</f>
        <v>4922662042890</v>
      </c>
      <c r="J129" s="15" t="str">
        <f t="shared" si="7"/>
        <v>あみえびその他</v>
      </c>
    </row>
    <row r="130" spans="2:10" ht="12">
      <c r="B130" s="335">
        <v>6204</v>
      </c>
      <c r="C130" s="36" t="s">
        <v>439</v>
      </c>
      <c r="D130" s="225">
        <v>3</v>
      </c>
      <c r="E130" s="225" t="str">
        <f t="shared" si="3"/>
        <v>冷凍</v>
      </c>
      <c r="F130" s="230" t="s">
        <v>639</v>
      </c>
      <c r="G130" s="227" t="s">
        <v>826</v>
      </c>
      <c r="H130" s="225">
        <v>2</v>
      </c>
      <c r="I130" s="226" t="str">
        <f>CONCATENATE(49226,B130,D130,F130,H130)</f>
        <v>4922662043002</v>
      </c>
      <c r="J130" s="15" t="str">
        <f t="shared" si="7"/>
        <v>冷凍あみえび</v>
      </c>
    </row>
    <row r="131" spans="1:79" s="149" customFormat="1" ht="12">
      <c r="A131" s="142"/>
      <c r="B131" s="191">
        <v>6240</v>
      </c>
      <c r="C131" s="192" t="s">
        <v>440</v>
      </c>
      <c r="D131" s="147"/>
      <c r="E131" s="147">
        <f t="shared" si="3"/>
      </c>
      <c r="F131" s="181"/>
      <c r="G131" s="175"/>
      <c r="H131" s="147"/>
      <c r="I131" s="207"/>
      <c r="J131" s="207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</row>
    <row r="132" spans="2:10" ht="12">
      <c r="B132" s="193">
        <v>6241</v>
      </c>
      <c r="C132" s="203" t="s">
        <v>440</v>
      </c>
      <c r="D132" s="222">
        <v>1</v>
      </c>
      <c r="E132" s="222" t="str">
        <f t="shared" si="3"/>
        <v>活</v>
      </c>
      <c r="F132" s="229" t="s">
        <v>639</v>
      </c>
      <c r="G132" s="223" t="s">
        <v>826</v>
      </c>
      <c r="H132" s="222">
        <v>9</v>
      </c>
      <c r="I132" s="224" t="str">
        <f>CONCATENATE(49226,B132,D132,F132,H132)</f>
        <v>4922662411009</v>
      </c>
      <c r="J132" s="15" t="str">
        <f t="shared" si="7"/>
        <v>活いせえび</v>
      </c>
    </row>
    <row r="133" spans="2:10" ht="12">
      <c r="B133" s="193">
        <v>6241</v>
      </c>
      <c r="C133" s="203" t="s">
        <v>440</v>
      </c>
      <c r="D133" s="222">
        <v>1</v>
      </c>
      <c r="E133" s="222" t="str">
        <f t="shared" si="3"/>
        <v>活</v>
      </c>
      <c r="F133" s="229" t="s">
        <v>1065</v>
      </c>
      <c r="G133" s="223" t="s">
        <v>1047</v>
      </c>
      <c r="H133" s="222">
        <v>4</v>
      </c>
      <c r="I133" s="224" t="str">
        <f aca="true" t="shared" si="9" ref="I133:I149">CONCATENATE(49226,B133,D133,F133,H133)</f>
        <v>4922662411894</v>
      </c>
      <c r="J133" s="15" t="str">
        <f t="shared" si="7"/>
        <v>活いせえびその他</v>
      </c>
    </row>
    <row r="134" spans="2:10" ht="12">
      <c r="B134" s="193">
        <v>6241</v>
      </c>
      <c r="C134" s="203" t="s">
        <v>440</v>
      </c>
      <c r="D134" s="222">
        <v>2</v>
      </c>
      <c r="E134" s="222" t="str">
        <f t="shared" si="3"/>
        <v>生鮮</v>
      </c>
      <c r="F134" s="229" t="s">
        <v>639</v>
      </c>
      <c r="G134" s="223" t="s">
        <v>826</v>
      </c>
      <c r="H134" s="222">
        <v>6</v>
      </c>
      <c r="I134" s="224" t="str">
        <f t="shared" si="9"/>
        <v>4922662412006</v>
      </c>
      <c r="J134" s="15" t="str">
        <f t="shared" si="7"/>
        <v>いせえび</v>
      </c>
    </row>
    <row r="135" spans="2:10" ht="12">
      <c r="B135" s="193">
        <v>6241</v>
      </c>
      <c r="C135" s="203" t="s">
        <v>440</v>
      </c>
      <c r="D135" s="222">
        <v>2</v>
      </c>
      <c r="E135" s="222" t="str">
        <f t="shared" si="3"/>
        <v>生鮮</v>
      </c>
      <c r="F135" s="229" t="s">
        <v>1065</v>
      </c>
      <c r="G135" s="223" t="s">
        <v>1047</v>
      </c>
      <c r="H135" s="222">
        <v>1</v>
      </c>
      <c r="I135" s="224" t="str">
        <f>CONCATENATE(49226,B135,D135,F135,H135)</f>
        <v>4922662412891</v>
      </c>
      <c r="J135" s="15" t="str">
        <f t="shared" si="7"/>
        <v>いせえびその他</v>
      </c>
    </row>
    <row r="136" spans="2:10" ht="12">
      <c r="B136" s="193">
        <v>6241</v>
      </c>
      <c r="C136" s="203" t="s">
        <v>440</v>
      </c>
      <c r="D136" s="222">
        <v>3</v>
      </c>
      <c r="E136" s="222" t="str">
        <f aca="true" t="shared" si="10" ref="E136:E197">IF(D136=1,"活",IF(D136=2,"生鮮",IF(D136=3,"冷凍",IF(D136=4,"解凍",""))))</f>
        <v>冷凍</v>
      </c>
      <c r="F136" s="229" t="s">
        <v>639</v>
      </c>
      <c r="G136" s="223" t="s">
        <v>826</v>
      </c>
      <c r="H136" s="222">
        <v>3</v>
      </c>
      <c r="I136" s="224" t="str">
        <f t="shared" si="9"/>
        <v>4922662413003</v>
      </c>
      <c r="J136" s="15" t="str">
        <f t="shared" si="7"/>
        <v>冷凍いせえび</v>
      </c>
    </row>
    <row r="137" spans="2:10" ht="12">
      <c r="B137" s="193">
        <v>6241</v>
      </c>
      <c r="C137" s="203" t="s">
        <v>440</v>
      </c>
      <c r="D137" s="222">
        <v>3</v>
      </c>
      <c r="E137" s="222" t="str">
        <f t="shared" si="3"/>
        <v>冷凍</v>
      </c>
      <c r="F137" s="229" t="s">
        <v>1065</v>
      </c>
      <c r="G137" s="223" t="s">
        <v>1047</v>
      </c>
      <c r="H137" s="222">
        <v>8</v>
      </c>
      <c r="I137" s="224" t="str">
        <f t="shared" si="9"/>
        <v>4922662413898</v>
      </c>
      <c r="J137" s="15" t="str">
        <f t="shared" si="7"/>
        <v>冷凍いせえびその他</v>
      </c>
    </row>
    <row r="138" spans="2:10" ht="12">
      <c r="B138" s="193">
        <v>6242</v>
      </c>
      <c r="C138" s="203" t="s">
        <v>441</v>
      </c>
      <c r="D138" s="222">
        <v>1</v>
      </c>
      <c r="E138" s="222" t="str">
        <f t="shared" si="3"/>
        <v>活</v>
      </c>
      <c r="F138" s="229" t="s">
        <v>639</v>
      </c>
      <c r="G138" s="223" t="s">
        <v>826</v>
      </c>
      <c r="H138" s="222">
        <v>8</v>
      </c>
      <c r="I138" s="224" t="str">
        <f>CONCATENATE(49226,B138,D138,F138,H138)</f>
        <v>4922662421008</v>
      </c>
      <c r="J138" s="15" t="str">
        <f t="shared" si="7"/>
        <v>活ロブスター</v>
      </c>
    </row>
    <row r="139" spans="2:10" ht="12">
      <c r="B139" s="193">
        <v>6242</v>
      </c>
      <c r="C139" s="203" t="s">
        <v>441</v>
      </c>
      <c r="D139" s="222">
        <v>1</v>
      </c>
      <c r="E139" s="222" t="str">
        <f aca="true" t="shared" si="11" ref="E139:E149">IF(D139=1,"活",IF(D139=2,"生鮮",IF(D139=3,"冷凍",IF(D139=4,"解凍",""))))</f>
        <v>活</v>
      </c>
      <c r="F139" s="229" t="s">
        <v>1065</v>
      </c>
      <c r="G139" s="223" t="s">
        <v>1047</v>
      </c>
      <c r="H139" s="222">
        <v>3</v>
      </c>
      <c r="I139" s="224" t="str">
        <f>CONCATENATE(49226,B139,D139,F139,H139)</f>
        <v>4922662421893</v>
      </c>
      <c r="J139" s="15" t="str">
        <f t="shared" si="7"/>
        <v>活ロブスターその他</v>
      </c>
    </row>
    <row r="140" spans="2:10" ht="12">
      <c r="B140" s="193">
        <v>6242</v>
      </c>
      <c r="C140" s="203" t="s">
        <v>441</v>
      </c>
      <c r="D140" s="222">
        <v>2</v>
      </c>
      <c r="E140" s="222" t="str">
        <f t="shared" si="11"/>
        <v>生鮮</v>
      </c>
      <c r="F140" s="229" t="s">
        <v>639</v>
      </c>
      <c r="G140" s="223" t="s">
        <v>826</v>
      </c>
      <c r="H140" s="222">
        <v>5</v>
      </c>
      <c r="I140" s="224" t="str">
        <f>CONCATENATE(49226,B140,D140,F140,H140)</f>
        <v>4922662422005</v>
      </c>
      <c r="J140" s="15" t="str">
        <f t="shared" si="7"/>
        <v>ロブスター</v>
      </c>
    </row>
    <row r="141" spans="2:10" ht="12">
      <c r="B141" s="193">
        <v>6242</v>
      </c>
      <c r="C141" s="203" t="s">
        <v>441</v>
      </c>
      <c r="D141" s="222">
        <v>2</v>
      </c>
      <c r="E141" s="222" t="str">
        <f t="shared" si="11"/>
        <v>生鮮</v>
      </c>
      <c r="F141" s="229" t="s">
        <v>1065</v>
      </c>
      <c r="G141" s="223" t="s">
        <v>1047</v>
      </c>
      <c r="H141" s="222">
        <v>0</v>
      </c>
      <c r="I141" s="224" t="str">
        <f t="shared" si="9"/>
        <v>4922662422890</v>
      </c>
      <c r="J141" s="15" t="str">
        <f t="shared" si="7"/>
        <v>ロブスターその他</v>
      </c>
    </row>
    <row r="142" spans="2:10" ht="12">
      <c r="B142" s="193">
        <v>6242</v>
      </c>
      <c r="C142" s="203" t="s">
        <v>441</v>
      </c>
      <c r="D142" s="222">
        <v>3</v>
      </c>
      <c r="E142" s="222" t="str">
        <f t="shared" si="10"/>
        <v>冷凍</v>
      </c>
      <c r="F142" s="229" t="s">
        <v>639</v>
      </c>
      <c r="G142" s="223" t="s">
        <v>826</v>
      </c>
      <c r="H142" s="222">
        <v>2</v>
      </c>
      <c r="I142" s="224" t="str">
        <f t="shared" si="9"/>
        <v>4922662423002</v>
      </c>
      <c r="J142" s="15" t="str">
        <f t="shared" si="7"/>
        <v>冷凍ロブスター</v>
      </c>
    </row>
    <row r="143" spans="2:10" ht="12">
      <c r="B143" s="193">
        <v>6242</v>
      </c>
      <c r="C143" s="203" t="s">
        <v>441</v>
      </c>
      <c r="D143" s="222">
        <v>3</v>
      </c>
      <c r="E143" s="222" t="str">
        <f t="shared" si="11"/>
        <v>冷凍</v>
      </c>
      <c r="F143" s="229" t="s">
        <v>1065</v>
      </c>
      <c r="G143" s="223" t="s">
        <v>1047</v>
      </c>
      <c r="H143" s="222">
        <v>7</v>
      </c>
      <c r="I143" s="224" t="str">
        <f t="shared" si="9"/>
        <v>4922662423897</v>
      </c>
      <c r="J143" s="15" t="str">
        <f t="shared" si="7"/>
        <v>冷凍ロブスターその他</v>
      </c>
    </row>
    <row r="144" spans="2:10" ht="12">
      <c r="B144" s="193">
        <v>6243</v>
      </c>
      <c r="C144" s="203" t="s">
        <v>442</v>
      </c>
      <c r="D144" s="222">
        <v>1</v>
      </c>
      <c r="E144" s="222" t="str">
        <f t="shared" si="11"/>
        <v>活</v>
      </c>
      <c r="F144" s="229" t="s">
        <v>639</v>
      </c>
      <c r="G144" s="223" t="s">
        <v>826</v>
      </c>
      <c r="H144" s="222">
        <v>7</v>
      </c>
      <c r="I144" s="224" t="str">
        <f>CONCATENATE(49226,B144,D144,F144,H144)</f>
        <v>4922662431007</v>
      </c>
      <c r="J144" s="15" t="str">
        <f t="shared" si="7"/>
        <v>活オマール</v>
      </c>
    </row>
    <row r="145" spans="2:10" ht="12">
      <c r="B145" s="193">
        <v>6243</v>
      </c>
      <c r="C145" s="203" t="s">
        <v>442</v>
      </c>
      <c r="D145" s="222">
        <v>1</v>
      </c>
      <c r="E145" s="222" t="str">
        <f t="shared" si="11"/>
        <v>活</v>
      </c>
      <c r="F145" s="229" t="s">
        <v>1065</v>
      </c>
      <c r="G145" s="223" t="s">
        <v>1047</v>
      </c>
      <c r="H145" s="222">
        <v>2</v>
      </c>
      <c r="I145" s="224" t="str">
        <f>CONCATENATE(49226,B145,D145,F145,H145)</f>
        <v>4922662431892</v>
      </c>
      <c r="J145" s="15" t="str">
        <f t="shared" si="7"/>
        <v>活オマールその他</v>
      </c>
    </row>
    <row r="146" spans="2:10" ht="12">
      <c r="B146" s="193">
        <v>6243</v>
      </c>
      <c r="C146" s="203" t="s">
        <v>442</v>
      </c>
      <c r="D146" s="222">
        <v>2</v>
      </c>
      <c r="E146" s="222" t="str">
        <f t="shared" si="11"/>
        <v>生鮮</v>
      </c>
      <c r="F146" s="229" t="s">
        <v>639</v>
      </c>
      <c r="G146" s="223" t="s">
        <v>826</v>
      </c>
      <c r="H146" s="222">
        <v>4</v>
      </c>
      <c r="I146" s="224" t="str">
        <f>CONCATENATE(49226,B146,D146,F146,H146)</f>
        <v>4922662432004</v>
      </c>
      <c r="J146" s="15" t="str">
        <f t="shared" si="7"/>
        <v>オマール</v>
      </c>
    </row>
    <row r="147" spans="2:10" ht="12">
      <c r="B147" s="193">
        <v>6243</v>
      </c>
      <c r="C147" s="203" t="s">
        <v>442</v>
      </c>
      <c r="D147" s="222">
        <v>2</v>
      </c>
      <c r="E147" s="222" t="str">
        <f t="shared" si="11"/>
        <v>生鮮</v>
      </c>
      <c r="F147" s="229" t="s">
        <v>1065</v>
      </c>
      <c r="G147" s="223" t="s">
        <v>1047</v>
      </c>
      <c r="H147" s="222">
        <v>9</v>
      </c>
      <c r="I147" s="224" t="str">
        <f t="shared" si="9"/>
        <v>4922662432899</v>
      </c>
      <c r="J147" s="15" t="str">
        <f t="shared" si="7"/>
        <v>オマールその他</v>
      </c>
    </row>
    <row r="148" spans="2:10" ht="12">
      <c r="B148" s="193">
        <v>6243</v>
      </c>
      <c r="C148" s="203" t="s">
        <v>442</v>
      </c>
      <c r="D148" s="222">
        <v>3</v>
      </c>
      <c r="E148" s="222" t="str">
        <f t="shared" si="10"/>
        <v>冷凍</v>
      </c>
      <c r="F148" s="229" t="s">
        <v>639</v>
      </c>
      <c r="G148" s="223" t="s">
        <v>826</v>
      </c>
      <c r="H148" s="222">
        <v>1</v>
      </c>
      <c r="I148" s="224" t="str">
        <f t="shared" si="9"/>
        <v>4922662433001</v>
      </c>
      <c r="J148" s="15" t="str">
        <f t="shared" si="7"/>
        <v>冷凍オマール</v>
      </c>
    </row>
    <row r="149" spans="2:10" ht="12">
      <c r="B149" s="193">
        <v>6243</v>
      </c>
      <c r="C149" s="203" t="s">
        <v>442</v>
      </c>
      <c r="D149" s="222">
        <v>3</v>
      </c>
      <c r="E149" s="222" t="str">
        <f t="shared" si="11"/>
        <v>冷凍</v>
      </c>
      <c r="F149" s="229" t="s">
        <v>1065</v>
      </c>
      <c r="G149" s="223" t="s">
        <v>1047</v>
      </c>
      <c r="H149" s="222">
        <v>6</v>
      </c>
      <c r="I149" s="224" t="str">
        <f t="shared" si="9"/>
        <v>4922662433896</v>
      </c>
      <c r="J149" s="15" t="str">
        <f t="shared" si="7"/>
        <v>冷凍オマールその他</v>
      </c>
    </row>
    <row r="150" spans="2:10" ht="12">
      <c r="B150" s="334">
        <v>6244</v>
      </c>
      <c r="C150" s="203" t="s">
        <v>1025</v>
      </c>
      <c r="D150" s="222">
        <v>2</v>
      </c>
      <c r="E150" s="222" t="str">
        <f t="shared" si="10"/>
        <v>生鮮</v>
      </c>
      <c r="F150" s="229" t="s">
        <v>639</v>
      </c>
      <c r="G150" s="223" t="s">
        <v>826</v>
      </c>
      <c r="H150" s="222">
        <v>3</v>
      </c>
      <c r="I150" s="224" t="str">
        <f aca="true" t="shared" si="12" ref="I150:I155">CONCATENATE(49226,B150,D150,F150,H150)</f>
        <v>4922662442003</v>
      </c>
      <c r="J150" s="15" t="str">
        <f t="shared" si="7"/>
        <v>どろえび</v>
      </c>
    </row>
    <row r="151" spans="2:10" ht="12">
      <c r="B151" s="335">
        <v>6244</v>
      </c>
      <c r="C151" s="204" t="s">
        <v>1025</v>
      </c>
      <c r="D151" s="225">
        <v>2</v>
      </c>
      <c r="E151" s="225" t="str">
        <f t="shared" si="10"/>
        <v>生鮮</v>
      </c>
      <c r="F151" s="230" t="s">
        <v>1046</v>
      </c>
      <c r="G151" s="227" t="s">
        <v>1047</v>
      </c>
      <c r="H151" s="225">
        <v>8</v>
      </c>
      <c r="I151" s="226" t="str">
        <f t="shared" si="12"/>
        <v>4922662442898</v>
      </c>
      <c r="J151" s="15" t="str">
        <f>CONCATENATE(IF(D151=2,"",E151),C151,IF(F151="00",,G151))</f>
        <v>どろえびその他</v>
      </c>
    </row>
    <row r="152" spans="1:79" s="149" customFormat="1" ht="12">
      <c r="A152" s="142"/>
      <c r="B152" s="191">
        <v>6300</v>
      </c>
      <c r="C152" s="192" t="s">
        <v>444</v>
      </c>
      <c r="D152" s="147"/>
      <c r="E152" s="147">
        <f t="shared" si="10"/>
      </c>
      <c r="F152" s="181"/>
      <c r="G152" s="175"/>
      <c r="H152" s="147"/>
      <c r="I152" s="207"/>
      <c r="J152" s="207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</row>
    <row r="153" spans="2:10" ht="12">
      <c r="B153" s="193">
        <v>6301</v>
      </c>
      <c r="C153" s="203" t="s">
        <v>445</v>
      </c>
      <c r="D153" s="222">
        <v>1</v>
      </c>
      <c r="E153" s="222" t="str">
        <f t="shared" si="10"/>
        <v>活</v>
      </c>
      <c r="F153" s="229" t="s">
        <v>639</v>
      </c>
      <c r="G153" s="223" t="s">
        <v>826</v>
      </c>
      <c r="H153" s="222">
        <v>0</v>
      </c>
      <c r="I153" s="224" t="str">
        <f t="shared" si="12"/>
        <v>4922663011000</v>
      </c>
      <c r="J153" s="15" t="str">
        <f aca="true" t="shared" si="13" ref="J153:J182">CONCATENATE(IF(D153=2,"",E153),C153,IF(F153="00",,G153))</f>
        <v>活てながえび</v>
      </c>
    </row>
    <row r="154" spans="2:10" ht="12">
      <c r="B154" s="193">
        <v>6301</v>
      </c>
      <c r="C154" s="203" t="s">
        <v>445</v>
      </c>
      <c r="D154" s="222">
        <v>1</v>
      </c>
      <c r="E154" s="222" t="str">
        <f t="shared" si="10"/>
        <v>活</v>
      </c>
      <c r="F154" s="229" t="s">
        <v>1065</v>
      </c>
      <c r="G154" s="223" t="s">
        <v>1047</v>
      </c>
      <c r="H154" s="222">
        <v>5</v>
      </c>
      <c r="I154" s="224" t="str">
        <f t="shared" si="12"/>
        <v>4922663011895</v>
      </c>
      <c r="J154" s="15" t="str">
        <f t="shared" si="13"/>
        <v>活てながえびその他</v>
      </c>
    </row>
    <row r="155" spans="2:10" ht="12">
      <c r="B155" s="193">
        <v>6301</v>
      </c>
      <c r="C155" s="203" t="s">
        <v>445</v>
      </c>
      <c r="D155" s="222">
        <v>2</v>
      </c>
      <c r="E155" s="222" t="str">
        <f t="shared" si="10"/>
        <v>生鮮</v>
      </c>
      <c r="F155" s="229" t="s">
        <v>639</v>
      </c>
      <c r="G155" s="223" t="s">
        <v>826</v>
      </c>
      <c r="H155" s="222">
        <v>7</v>
      </c>
      <c r="I155" s="224" t="str">
        <f t="shared" si="12"/>
        <v>4922663012007</v>
      </c>
      <c r="J155" s="15" t="str">
        <f t="shared" si="13"/>
        <v>てながえび</v>
      </c>
    </row>
    <row r="156" spans="2:10" ht="12">
      <c r="B156" s="193">
        <v>6301</v>
      </c>
      <c r="C156" s="203" t="s">
        <v>445</v>
      </c>
      <c r="D156" s="222">
        <v>2</v>
      </c>
      <c r="E156" s="222" t="str">
        <f t="shared" si="10"/>
        <v>生鮮</v>
      </c>
      <c r="F156" s="229" t="s">
        <v>1065</v>
      </c>
      <c r="G156" s="223" t="s">
        <v>1047</v>
      </c>
      <c r="H156" s="222">
        <v>2</v>
      </c>
      <c r="I156" s="224" t="str">
        <f aca="true" t="shared" si="14" ref="I156:I182">CONCATENATE(49226,B156,D156,F156,H156)</f>
        <v>4922663012892</v>
      </c>
      <c r="J156" s="15" t="str">
        <f t="shared" si="13"/>
        <v>てながえびその他</v>
      </c>
    </row>
    <row r="157" spans="2:10" ht="12">
      <c r="B157" s="193">
        <v>6301</v>
      </c>
      <c r="C157" s="203" t="s">
        <v>445</v>
      </c>
      <c r="D157" s="222">
        <v>3</v>
      </c>
      <c r="E157" s="222" t="str">
        <f t="shared" si="10"/>
        <v>冷凍</v>
      </c>
      <c r="F157" s="229" t="s">
        <v>639</v>
      </c>
      <c r="G157" s="223" t="s">
        <v>826</v>
      </c>
      <c r="H157" s="222">
        <v>4</v>
      </c>
      <c r="I157" s="224" t="str">
        <f t="shared" si="14"/>
        <v>4922663013004</v>
      </c>
      <c r="J157" s="15" t="str">
        <f t="shared" si="13"/>
        <v>冷凍てながえび</v>
      </c>
    </row>
    <row r="158" spans="2:10" ht="12">
      <c r="B158" s="193">
        <v>6301</v>
      </c>
      <c r="C158" s="203" t="s">
        <v>445</v>
      </c>
      <c r="D158" s="222">
        <v>3</v>
      </c>
      <c r="E158" s="222" t="str">
        <f t="shared" si="10"/>
        <v>冷凍</v>
      </c>
      <c r="F158" s="229" t="s">
        <v>1065</v>
      </c>
      <c r="G158" s="223" t="s">
        <v>1047</v>
      </c>
      <c r="H158" s="222">
        <v>9</v>
      </c>
      <c r="I158" s="224" t="str">
        <f t="shared" si="14"/>
        <v>4922663013899</v>
      </c>
      <c r="J158" s="15" t="str">
        <f t="shared" si="13"/>
        <v>冷凍てながえびその他</v>
      </c>
    </row>
    <row r="159" spans="2:10" ht="12">
      <c r="B159" s="193">
        <v>6302</v>
      </c>
      <c r="C159" s="203" t="s">
        <v>446</v>
      </c>
      <c r="D159" s="222">
        <v>2</v>
      </c>
      <c r="E159" s="222" t="str">
        <f t="shared" si="10"/>
        <v>生鮮</v>
      </c>
      <c r="F159" s="229" t="s">
        <v>639</v>
      </c>
      <c r="G159" s="223" t="s">
        <v>826</v>
      </c>
      <c r="H159" s="222">
        <v>6</v>
      </c>
      <c r="I159" s="224" t="str">
        <f t="shared" si="14"/>
        <v>4922663022006</v>
      </c>
      <c r="J159" s="15" t="str">
        <f t="shared" si="13"/>
        <v>かわえび</v>
      </c>
    </row>
    <row r="160" spans="2:10" ht="12">
      <c r="B160" s="193">
        <v>6302</v>
      </c>
      <c r="C160" s="203" t="s">
        <v>446</v>
      </c>
      <c r="D160" s="222">
        <v>2</v>
      </c>
      <c r="E160" s="222" t="str">
        <f t="shared" si="10"/>
        <v>生鮮</v>
      </c>
      <c r="F160" s="229" t="s">
        <v>1065</v>
      </c>
      <c r="G160" s="223" t="s">
        <v>1047</v>
      </c>
      <c r="H160" s="222">
        <v>1</v>
      </c>
      <c r="I160" s="224" t="str">
        <f t="shared" si="14"/>
        <v>4922663022891</v>
      </c>
      <c r="J160" s="15" t="str">
        <f t="shared" si="13"/>
        <v>かわえびその他</v>
      </c>
    </row>
    <row r="161" spans="2:10" ht="12">
      <c r="B161" s="193">
        <v>6302</v>
      </c>
      <c r="C161" s="203" t="s">
        <v>446</v>
      </c>
      <c r="D161" s="222">
        <v>3</v>
      </c>
      <c r="E161" s="222" t="str">
        <f t="shared" si="10"/>
        <v>冷凍</v>
      </c>
      <c r="F161" s="229" t="s">
        <v>639</v>
      </c>
      <c r="G161" s="223" t="s">
        <v>826</v>
      </c>
      <c r="H161" s="222">
        <v>3</v>
      </c>
      <c r="I161" s="224" t="str">
        <f t="shared" si="14"/>
        <v>4922663023003</v>
      </c>
      <c r="J161" s="15" t="str">
        <f t="shared" si="13"/>
        <v>冷凍かわえび</v>
      </c>
    </row>
    <row r="162" spans="2:10" ht="12">
      <c r="B162" s="193">
        <v>6302</v>
      </c>
      <c r="C162" s="203" t="s">
        <v>446</v>
      </c>
      <c r="D162" s="222">
        <v>3</v>
      </c>
      <c r="E162" s="222" t="str">
        <f t="shared" si="10"/>
        <v>冷凍</v>
      </c>
      <c r="F162" s="229" t="s">
        <v>1065</v>
      </c>
      <c r="G162" s="223" t="s">
        <v>1047</v>
      </c>
      <c r="H162" s="222">
        <v>8</v>
      </c>
      <c r="I162" s="224" t="str">
        <f t="shared" si="14"/>
        <v>4922663023898</v>
      </c>
      <c r="J162" s="15" t="str">
        <f t="shared" si="13"/>
        <v>冷凍かわえびその他</v>
      </c>
    </row>
    <row r="163" spans="2:10" ht="12">
      <c r="B163" s="193">
        <v>6303</v>
      </c>
      <c r="C163" s="203" t="s">
        <v>447</v>
      </c>
      <c r="D163" s="222">
        <v>1</v>
      </c>
      <c r="E163" s="222" t="str">
        <f t="shared" si="10"/>
        <v>活</v>
      </c>
      <c r="F163" s="229" t="s">
        <v>639</v>
      </c>
      <c r="G163" s="223" t="s">
        <v>826</v>
      </c>
      <c r="H163" s="222">
        <v>8</v>
      </c>
      <c r="I163" s="224" t="str">
        <f t="shared" si="14"/>
        <v>4922663031008</v>
      </c>
      <c r="J163" s="15" t="str">
        <f t="shared" si="13"/>
        <v>活ざこえび</v>
      </c>
    </row>
    <row r="164" spans="2:10" ht="12">
      <c r="B164" s="193">
        <v>6303</v>
      </c>
      <c r="C164" s="203" t="s">
        <v>447</v>
      </c>
      <c r="D164" s="222">
        <v>1</v>
      </c>
      <c r="E164" s="222" t="str">
        <f t="shared" si="10"/>
        <v>活</v>
      </c>
      <c r="F164" s="229" t="s">
        <v>1065</v>
      </c>
      <c r="G164" s="223" t="s">
        <v>1047</v>
      </c>
      <c r="H164" s="222">
        <v>3</v>
      </c>
      <c r="I164" s="224" t="str">
        <f t="shared" si="14"/>
        <v>4922663031893</v>
      </c>
      <c r="J164" s="15" t="str">
        <f t="shared" si="13"/>
        <v>活ざこえびその他</v>
      </c>
    </row>
    <row r="165" spans="2:10" ht="12">
      <c r="B165" s="193">
        <v>6303</v>
      </c>
      <c r="C165" s="203" t="s">
        <v>447</v>
      </c>
      <c r="D165" s="222">
        <v>2</v>
      </c>
      <c r="E165" s="222" t="str">
        <f t="shared" si="10"/>
        <v>生鮮</v>
      </c>
      <c r="F165" s="229" t="s">
        <v>639</v>
      </c>
      <c r="G165" s="223" t="s">
        <v>826</v>
      </c>
      <c r="H165" s="222">
        <v>5</v>
      </c>
      <c r="I165" s="224" t="str">
        <f t="shared" si="14"/>
        <v>4922663032005</v>
      </c>
      <c r="J165" s="15" t="str">
        <f t="shared" si="13"/>
        <v>ざこえび</v>
      </c>
    </row>
    <row r="166" spans="2:10" ht="12">
      <c r="B166" s="193">
        <v>6303</v>
      </c>
      <c r="C166" s="203" t="s">
        <v>447</v>
      </c>
      <c r="D166" s="222">
        <v>2</v>
      </c>
      <c r="E166" s="222" t="str">
        <f t="shared" si="10"/>
        <v>生鮮</v>
      </c>
      <c r="F166" s="229" t="s">
        <v>1065</v>
      </c>
      <c r="G166" s="223" t="s">
        <v>1047</v>
      </c>
      <c r="H166" s="222">
        <v>0</v>
      </c>
      <c r="I166" s="224" t="str">
        <f t="shared" si="14"/>
        <v>4922663032890</v>
      </c>
      <c r="J166" s="15" t="str">
        <f t="shared" si="13"/>
        <v>ざこえびその他</v>
      </c>
    </row>
    <row r="167" spans="2:10" ht="12">
      <c r="B167" s="193">
        <v>6303</v>
      </c>
      <c r="C167" s="203" t="s">
        <v>447</v>
      </c>
      <c r="D167" s="222">
        <v>3</v>
      </c>
      <c r="E167" s="222" t="str">
        <f t="shared" si="10"/>
        <v>冷凍</v>
      </c>
      <c r="F167" s="229" t="s">
        <v>639</v>
      </c>
      <c r="G167" s="223" t="s">
        <v>826</v>
      </c>
      <c r="H167" s="222">
        <v>2</v>
      </c>
      <c r="I167" s="224" t="str">
        <f t="shared" si="14"/>
        <v>4922663033002</v>
      </c>
      <c r="J167" s="15" t="str">
        <f t="shared" si="13"/>
        <v>冷凍ざこえび</v>
      </c>
    </row>
    <row r="168" spans="2:10" ht="12">
      <c r="B168" s="193">
        <v>6303</v>
      </c>
      <c r="C168" s="203" t="s">
        <v>447</v>
      </c>
      <c r="D168" s="222">
        <v>3</v>
      </c>
      <c r="E168" s="222" t="str">
        <f t="shared" si="10"/>
        <v>冷凍</v>
      </c>
      <c r="F168" s="229" t="s">
        <v>1065</v>
      </c>
      <c r="G168" s="223" t="s">
        <v>1047</v>
      </c>
      <c r="H168" s="222">
        <v>7</v>
      </c>
      <c r="I168" s="224" t="str">
        <f t="shared" si="14"/>
        <v>4922663033897</v>
      </c>
      <c r="J168" s="15" t="str">
        <f t="shared" si="13"/>
        <v>冷凍ざこえびその他</v>
      </c>
    </row>
    <row r="169" spans="2:10" ht="12">
      <c r="B169" s="193">
        <v>6304</v>
      </c>
      <c r="C169" s="203" t="s">
        <v>448</v>
      </c>
      <c r="D169" s="222">
        <v>1</v>
      </c>
      <c r="E169" s="222" t="str">
        <f t="shared" si="10"/>
        <v>活</v>
      </c>
      <c r="F169" s="229" t="s">
        <v>639</v>
      </c>
      <c r="G169" s="223" t="s">
        <v>826</v>
      </c>
      <c r="H169" s="222">
        <v>7</v>
      </c>
      <c r="I169" s="224" t="str">
        <f t="shared" si="14"/>
        <v>4922663041007</v>
      </c>
      <c r="J169" s="15" t="str">
        <f t="shared" si="13"/>
        <v>活ざりがに</v>
      </c>
    </row>
    <row r="170" spans="2:10" ht="12">
      <c r="B170" s="193">
        <v>6304</v>
      </c>
      <c r="C170" s="203" t="s">
        <v>448</v>
      </c>
      <c r="D170" s="222">
        <v>1</v>
      </c>
      <c r="E170" s="222" t="str">
        <f t="shared" si="10"/>
        <v>活</v>
      </c>
      <c r="F170" s="229" t="s">
        <v>1065</v>
      </c>
      <c r="G170" s="223" t="s">
        <v>1047</v>
      </c>
      <c r="H170" s="222">
        <v>2</v>
      </c>
      <c r="I170" s="224" t="str">
        <f t="shared" si="14"/>
        <v>4922663041892</v>
      </c>
      <c r="J170" s="15" t="str">
        <f t="shared" si="13"/>
        <v>活ざりがにその他</v>
      </c>
    </row>
    <row r="171" spans="2:10" ht="12">
      <c r="B171" s="193">
        <v>6304</v>
      </c>
      <c r="C171" s="203" t="s">
        <v>448</v>
      </c>
      <c r="D171" s="222">
        <v>2</v>
      </c>
      <c r="E171" s="222" t="str">
        <f t="shared" si="10"/>
        <v>生鮮</v>
      </c>
      <c r="F171" s="229" t="s">
        <v>639</v>
      </c>
      <c r="G171" s="223" t="s">
        <v>826</v>
      </c>
      <c r="H171" s="222">
        <v>4</v>
      </c>
      <c r="I171" s="224" t="str">
        <f t="shared" si="14"/>
        <v>4922663042004</v>
      </c>
      <c r="J171" s="15" t="str">
        <f t="shared" si="13"/>
        <v>ざりがに</v>
      </c>
    </row>
    <row r="172" spans="2:10" ht="12">
      <c r="B172" s="193">
        <v>6304</v>
      </c>
      <c r="C172" s="203" t="s">
        <v>448</v>
      </c>
      <c r="D172" s="222">
        <v>2</v>
      </c>
      <c r="E172" s="222" t="str">
        <f t="shared" si="10"/>
        <v>生鮮</v>
      </c>
      <c r="F172" s="229" t="s">
        <v>1065</v>
      </c>
      <c r="G172" s="223" t="s">
        <v>1047</v>
      </c>
      <c r="H172" s="222">
        <v>9</v>
      </c>
      <c r="I172" s="224" t="str">
        <f t="shared" si="14"/>
        <v>4922663042899</v>
      </c>
      <c r="J172" s="15" t="str">
        <f t="shared" si="13"/>
        <v>ざりがにその他</v>
      </c>
    </row>
    <row r="173" spans="2:10" ht="12">
      <c r="B173" s="193">
        <v>6304</v>
      </c>
      <c r="C173" s="203" t="s">
        <v>448</v>
      </c>
      <c r="D173" s="222">
        <v>3</v>
      </c>
      <c r="E173" s="222" t="str">
        <f t="shared" si="10"/>
        <v>冷凍</v>
      </c>
      <c r="F173" s="229" t="s">
        <v>639</v>
      </c>
      <c r="G173" s="223" t="s">
        <v>826</v>
      </c>
      <c r="H173" s="222">
        <v>1</v>
      </c>
      <c r="I173" s="224" t="str">
        <f t="shared" si="14"/>
        <v>4922663043001</v>
      </c>
      <c r="J173" s="15" t="str">
        <f t="shared" si="13"/>
        <v>冷凍ざりがに</v>
      </c>
    </row>
    <row r="174" spans="2:10" ht="12">
      <c r="B174" s="193">
        <v>6304</v>
      </c>
      <c r="C174" s="203" t="s">
        <v>448</v>
      </c>
      <c r="D174" s="222">
        <v>3</v>
      </c>
      <c r="E174" s="222" t="str">
        <f t="shared" si="10"/>
        <v>冷凍</v>
      </c>
      <c r="F174" s="229" t="s">
        <v>1065</v>
      </c>
      <c r="G174" s="223" t="s">
        <v>1047</v>
      </c>
      <c r="H174" s="222">
        <v>6</v>
      </c>
      <c r="I174" s="224" t="str">
        <f t="shared" si="14"/>
        <v>4922663043896</v>
      </c>
      <c r="J174" s="15" t="str">
        <f t="shared" si="13"/>
        <v>冷凍ざりがにその他</v>
      </c>
    </row>
    <row r="175" spans="2:10" ht="12">
      <c r="B175" s="334">
        <v>6305</v>
      </c>
      <c r="C175" s="34" t="s">
        <v>445</v>
      </c>
      <c r="D175" s="222">
        <v>2</v>
      </c>
      <c r="E175" s="222" t="str">
        <f t="shared" si="10"/>
        <v>生鮮</v>
      </c>
      <c r="F175" s="229" t="s">
        <v>639</v>
      </c>
      <c r="G175" s="223" t="s">
        <v>826</v>
      </c>
      <c r="H175" s="222">
        <v>3</v>
      </c>
      <c r="I175" s="224" t="str">
        <f t="shared" si="14"/>
        <v>4922663052003</v>
      </c>
      <c r="J175" s="15" t="str">
        <f t="shared" si="13"/>
        <v>てながえび</v>
      </c>
    </row>
    <row r="176" spans="2:10" ht="12">
      <c r="B176" s="334">
        <v>6305</v>
      </c>
      <c r="C176" s="34" t="s">
        <v>445</v>
      </c>
      <c r="D176" s="222">
        <v>2</v>
      </c>
      <c r="E176" s="222" t="str">
        <f t="shared" si="10"/>
        <v>生鮮</v>
      </c>
      <c r="F176" s="229" t="s">
        <v>1046</v>
      </c>
      <c r="G176" s="223" t="s">
        <v>1047</v>
      </c>
      <c r="H176" s="222">
        <v>8</v>
      </c>
      <c r="I176" s="224" t="str">
        <f t="shared" si="14"/>
        <v>4922663052898</v>
      </c>
      <c r="J176" s="15" t="str">
        <f t="shared" si="13"/>
        <v>てながえびその他</v>
      </c>
    </row>
    <row r="177" spans="2:10" ht="12">
      <c r="B177" s="334">
        <v>6306</v>
      </c>
      <c r="C177" s="34" t="s">
        <v>449</v>
      </c>
      <c r="D177" s="222">
        <v>2</v>
      </c>
      <c r="E177" s="222" t="str">
        <f t="shared" si="10"/>
        <v>生鮮</v>
      </c>
      <c r="F177" s="229" t="s">
        <v>639</v>
      </c>
      <c r="G177" s="223" t="s">
        <v>826</v>
      </c>
      <c r="H177" s="222">
        <v>2</v>
      </c>
      <c r="I177" s="224" t="str">
        <f t="shared" si="14"/>
        <v>4922663062002</v>
      </c>
      <c r="J177" s="15" t="str">
        <f t="shared" si="13"/>
        <v>スキャンピ</v>
      </c>
    </row>
    <row r="178" spans="2:10" ht="12">
      <c r="B178" s="334">
        <v>6306</v>
      </c>
      <c r="C178" s="34" t="s">
        <v>449</v>
      </c>
      <c r="D178" s="222">
        <v>2</v>
      </c>
      <c r="E178" s="222" t="str">
        <f t="shared" si="10"/>
        <v>生鮮</v>
      </c>
      <c r="F178" s="229" t="s">
        <v>1065</v>
      </c>
      <c r="G178" s="223" t="s">
        <v>1047</v>
      </c>
      <c r="H178" s="222">
        <v>7</v>
      </c>
      <c r="I178" s="224" t="str">
        <f t="shared" si="14"/>
        <v>4922663062897</v>
      </c>
      <c r="J178" s="15" t="str">
        <f t="shared" si="13"/>
        <v>スキャンピその他</v>
      </c>
    </row>
    <row r="179" spans="2:10" ht="12">
      <c r="B179" s="334">
        <v>6306</v>
      </c>
      <c r="C179" s="34" t="s">
        <v>449</v>
      </c>
      <c r="D179" s="222">
        <v>3</v>
      </c>
      <c r="E179" s="222" t="str">
        <f t="shared" si="10"/>
        <v>冷凍</v>
      </c>
      <c r="F179" s="229" t="s">
        <v>639</v>
      </c>
      <c r="G179" s="223" t="s">
        <v>826</v>
      </c>
      <c r="H179" s="222">
        <v>9</v>
      </c>
      <c r="I179" s="224" t="str">
        <f t="shared" si="14"/>
        <v>4922663063009</v>
      </c>
      <c r="J179" s="15" t="str">
        <f t="shared" si="13"/>
        <v>冷凍スキャンピ</v>
      </c>
    </row>
    <row r="180" spans="2:10" ht="12">
      <c r="B180" s="334">
        <v>6306</v>
      </c>
      <c r="C180" s="34" t="s">
        <v>449</v>
      </c>
      <c r="D180" s="222">
        <v>3</v>
      </c>
      <c r="E180" s="222" t="str">
        <f t="shared" si="10"/>
        <v>冷凍</v>
      </c>
      <c r="F180" s="229" t="s">
        <v>1065</v>
      </c>
      <c r="G180" s="223" t="s">
        <v>1047</v>
      </c>
      <c r="H180" s="222">
        <v>4</v>
      </c>
      <c r="I180" s="224" t="str">
        <f t="shared" si="14"/>
        <v>4922663063894</v>
      </c>
      <c r="J180" s="15" t="str">
        <f t="shared" si="13"/>
        <v>冷凍スキャンピその他</v>
      </c>
    </row>
    <row r="181" spans="2:10" ht="12">
      <c r="B181" s="334">
        <v>6307</v>
      </c>
      <c r="C181" s="34" t="s">
        <v>450</v>
      </c>
      <c r="D181" s="222">
        <v>2</v>
      </c>
      <c r="E181" s="222" t="str">
        <f t="shared" si="10"/>
        <v>生鮮</v>
      </c>
      <c r="F181" s="229" t="s">
        <v>639</v>
      </c>
      <c r="G181" s="223" t="s">
        <v>826</v>
      </c>
      <c r="H181" s="222">
        <v>1</v>
      </c>
      <c r="I181" s="224" t="str">
        <f t="shared" si="14"/>
        <v>4922663072001</v>
      </c>
      <c r="J181" s="15" t="str">
        <f t="shared" si="13"/>
        <v>うちわえび</v>
      </c>
    </row>
    <row r="182" spans="2:10" ht="12">
      <c r="B182" s="335">
        <v>6307</v>
      </c>
      <c r="C182" s="36" t="s">
        <v>450</v>
      </c>
      <c r="D182" s="225">
        <v>2</v>
      </c>
      <c r="E182" s="225" t="str">
        <f t="shared" si="10"/>
        <v>生鮮</v>
      </c>
      <c r="F182" s="230" t="s">
        <v>1046</v>
      </c>
      <c r="G182" s="227" t="s">
        <v>1047</v>
      </c>
      <c r="H182" s="225">
        <v>6</v>
      </c>
      <c r="I182" s="226" t="str">
        <f t="shared" si="14"/>
        <v>4922663072896</v>
      </c>
      <c r="J182" s="15" t="str">
        <f t="shared" si="13"/>
        <v>うちわえびその他</v>
      </c>
    </row>
    <row r="183" spans="1:79" s="149" customFormat="1" ht="12">
      <c r="A183" s="142"/>
      <c r="B183" s="191">
        <v>6500</v>
      </c>
      <c r="C183" s="192" t="s">
        <v>451</v>
      </c>
      <c r="D183" s="147"/>
      <c r="E183" s="147">
        <f t="shared" si="10"/>
      </c>
      <c r="F183" s="181"/>
      <c r="G183" s="175"/>
      <c r="H183" s="147"/>
      <c r="I183" s="207"/>
      <c r="J183" s="207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</row>
    <row r="184" spans="1:79" s="149" customFormat="1" ht="12">
      <c r="A184" s="142"/>
      <c r="B184" s="191">
        <v>6510</v>
      </c>
      <c r="C184" s="192" t="s">
        <v>452</v>
      </c>
      <c r="D184" s="147"/>
      <c r="E184" s="147">
        <f t="shared" si="10"/>
      </c>
      <c r="F184" s="181"/>
      <c r="G184" s="175"/>
      <c r="H184" s="147"/>
      <c r="I184" s="207"/>
      <c r="J184" s="207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</row>
    <row r="185" spans="2:10" ht="12">
      <c r="B185" s="193">
        <v>6511</v>
      </c>
      <c r="C185" s="203" t="s">
        <v>452</v>
      </c>
      <c r="D185" s="222">
        <v>1</v>
      </c>
      <c r="E185" s="222" t="str">
        <f t="shared" si="10"/>
        <v>活</v>
      </c>
      <c r="F185" s="229" t="s">
        <v>639</v>
      </c>
      <c r="G185" s="223" t="s">
        <v>826</v>
      </c>
      <c r="H185" s="222">
        <v>5</v>
      </c>
      <c r="I185" s="224" t="str">
        <f aca="true" t="shared" si="15" ref="I185:I208">CONCATENATE(49226,B185,D185,F185,H185)</f>
        <v>4922665111005</v>
      </c>
      <c r="J185" s="15" t="str">
        <f aca="true" t="shared" si="16" ref="J185:J249">CONCATENATE(IF(D185=2,"",E185),C185,IF(F185="00",,G185))</f>
        <v>活たらばがに</v>
      </c>
    </row>
    <row r="186" spans="2:10" ht="12">
      <c r="B186" s="193">
        <v>6511</v>
      </c>
      <c r="C186" s="203" t="s">
        <v>452</v>
      </c>
      <c r="D186" s="222">
        <v>1</v>
      </c>
      <c r="E186" s="222" t="str">
        <f t="shared" si="10"/>
        <v>活</v>
      </c>
      <c r="F186" s="229" t="s">
        <v>1065</v>
      </c>
      <c r="G186" s="223" t="s">
        <v>1047</v>
      </c>
      <c r="H186" s="222">
        <v>0</v>
      </c>
      <c r="I186" s="224" t="str">
        <f t="shared" si="15"/>
        <v>4922665111890</v>
      </c>
      <c r="J186" s="15" t="str">
        <f t="shared" si="16"/>
        <v>活たらばがにその他</v>
      </c>
    </row>
    <row r="187" spans="2:10" ht="12">
      <c r="B187" s="193">
        <v>6511</v>
      </c>
      <c r="C187" s="203" t="s">
        <v>452</v>
      </c>
      <c r="D187" s="222">
        <v>2</v>
      </c>
      <c r="E187" s="222" t="str">
        <f t="shared" si="10"/>
        <v>生鮮</v>
      </c>
      <c r="F187" s="229" t="s">
        <v>639</v>
      </c>
      <c r="G187" s="223" t="s">
        <v>826</v>
      </c>
      <c r="H187" s="222">
        <v>2</v>
      </c>
      <c r="I187" s="224" t="str">
        <f t="shared" si="15"/>
        <v>4922665112002</v>
      </c>
      <c r="J187" s="15" t="str">
        <f t="shared" si="16"/>
        <v>たらばがに</v>
      </c>
    </row>
    <row r="188" spans="2:10" ht="12">
      <c r="B188" s="193">
        <v>6511</v>
      </c>
      <c r="C188" s="203" t="s">
        <v>452</v>
      </c>
      <c r="D188" s="222">
        <v>2</v>
      </c>
      <c r="E188" s="222" t="str">
        <f t="shared" si="10"/>
        <v>生鮮</v>
      </c>
      <c r="F188" s="229" t="s">
        <v>1065</v>
      </c>
      <c r="G188" s="223" t="s">
        <v>1047</v>
      </c>
      <c r="H188" s="222">
        <v>7</v>
      </c>
      <c r="I188" s="224" t="str">
        <f t="shared" si="15"/>
        <v>4922665112897</v>
      </c>
      <c r="J188" s="15" t="str">
        <f t="shared" si="16"/>
        <v>たらばがにその他</v>
      </c>
    </row>
    <row r="189" spans="2:10" ht="12">
      <c r="B189" s="193">
        <v>6511</v>
      </c>
      <c r="C189" s="203" t="s">
        <v>452</v>
      </c>
      <c r="D189" s="222">
        <v>3</v>
      </c>
      <c r="E189" s="222" t="str">
        <f t="shared" si="10"/>
        <v>冷凍</v>
      </c>
      <c r="F189" s="229" t="s">
        <v>639</v>
      </c>
      <c r="G189" s="223" t="s">
        <v>826</v>
      </c>
      <c r="H189" s="222">
        <v>9</v>
      </c>
      <c r="I189" s="224" t="str">
        <f t="shared" si="15"/>
        <v>4922665113009</v>
      </c>
      <c r="J189" s="15" t="str">
        <f t="shared" si="16"/>
        <v>冷凍たらばがに</v>
      </c>
    </row>
    <row r="190" spans="2:10" ht="12">
      <c r="B190" s="193">
        <v>6511</v>
      </c>
      <c r="C190" s="203" t="s">
        <v>452</v>
      </c>
      <c r="D190" s="222">
        <v>3</v>
      </c>
      <c r="E190" s="222" t="str">
        <f t="shared" si="10"/>
        <v>冷凍</v>
      </c>
      <c r="F190" s="229" t="s">
        <v>1065</v>
      </c>
      <c r="G190" s="223" t="s">
        <v>1047</v>
      </c>
      <c r="H190" s="222">
        <v>4</v>
      </c>
      <c r="I190" s="224" t="str">
        <f t="shared" si="15"/>
        <v>4922665113894</v>
      </c>
      <c r="J190" s="15" t="str">
        <f t="shared" si="16"/>
        <v>冷凍たらばがにその他</v>
      </c>
    </row>
    <row r="191" spans="2:10" ht="12">
      <c r="B191" s="193">
        <v>6512</v>
      </c>
      <c r="C191" s="203" t="s">
        <v>453</v>
      </c>
      <c r="D191" s="222">
        <v>1</v>
      </c>
      <c r="E191" s="222" t="str">
        <f t="shared" si="10"/>
        <v>活</v>
      </c>
      <c r="F191" s="229" t="s">
        <v>639</v>
      </c>
      <c r="G191" s="223" t="s">
        <v>826</v>
      </c>
      <c r="H191" s="222">
        <v>4</v>
      </c>
      <c r="I191" s="224" t="str">
        <f t="shared" si="15"/>
        <v>4922665121004</v>
      </c>
      <c r="J191" s="15" t="str">
        <f t="shared" si="16"/>
        <v>活あぶらかに</v>
      </c>
    </row>
    <row r="192" spans="2:10" ht="12">
      <c r="B192" s="193">
        <v>6512</v>
      </c>
      <c r="C192" s="203" t="s">
        <v>453</v>
      </c>
      <c r="D192" s="222">
        <v>1</v>
      </c>
      <c r="E192" s="222" t="str">
        <f t="shared" si="10"/>
        <v>活</v>
      </c>
      <c r="F192" s="229" t="s">
        <v>1065</v>
      </c>
      <c r="G192" s="223" t="s">
        <v>1047</v>
      </c>
      <c r="H192" s="222">
        <v>9</v>
      </c>
      <c r="I192" s="224" t="str">
        <f t="shared" si="15"/>
        <v>4922665121899</v>
      </c>
      <c r="J192" s="15" t="str">
        <f t="shared" si="16"/>
        <v>活あぶらかにその他</v>
      </c>
    </row>
    <row r="193" spans="2:10" ht="12">
      <c r="B193" s="193">
        <v>6512</v>
      </c>
      <c r="C193" s="203" t="s">
        <v>453</v>
      </c>
      <c r="D193" s="222">
        <v>2</v>
      </c>
      <c r="E193" s="222" t="str">
        <f t="shared" si="10"/>
        <v>生鮮</v>
      </c>
      <c r="F193" s="229" t="s">
        <v>639</v>
      </c>
      <c r="G193" s="223" t="s">
        <v>826</v>
      </c>
      <c r="H193" s="222">
        <v>1</v>
      </c>
      <c r="I193" s="224" t="str">
        <f t="shared" si="15"/>
        <v>4922665122001</v>
      </c>
      <c r="J193" s="15" t="str">
        <f t="shared" si="16"/>
        <v>あぶらかに</v>
      </c>
    </row>
    <row r="194" spans="2:10" ht="12">
      <c r="B194" s="193">
        <v>6512</v>
      </c>
      <c r="C194" s="203" t="s">
        <v>453</v>
      </c>
      <c r="D194" s="222">
        <v>2</v>
      </c>
      <c r="E194" s="222" t="str">
        <f t="shared" si="10"/>
        <v>生鮮</v>
      </c>
      <c r="F194" s="229" t="s">
        <v>1065</v>
      </c>
      <c r="G194" s="223" t="s">
        <v>1047</v>
      </c>
      <c r="H194" s="222">
        <v>6</v>
      </c>
      <c r="I194" s="224" t="str">
        <f t="shared" si="15"/>
        <v>4922665122896</v>
      </c>
      <c r="J194" s="15" t="str">
        <f t="shared" si="16"/>
        <v>あぶらかにその他</v>
      </c>
    </row>
    <row r="195" spans="2:10" ht="12">
      <c r="B195" s="193">
        <v>6512</v>
      </c>
      <c r="C195" s="203" t="s">
        <v>453</v>
      </c>
      <c r="D195" s="222">
        <v>3</v>
      </c>
      <c r="E195" s="222" t="str">
        <f t="shared" si="10"/>
        <v>冷凍</v>
      </c>
      <c r="F195" s="229" t="s">
        <v>639</v>
      </c>
      <c r="G195" s="223" t="s">
        <v>826</v>
      </c>
      <c r="H195" s="222">
        <v>8</v>
      </c>
      <c r="I195" s="224" t="str">
        <f t="shared" si="15"/>
        <v>4922665123008</v>
      </c>
      <c r="J195" s="15" t="str">
        <f t="shared" si="16"/>
        <v>冷凍あぶらかに</v>
      </c>
    </row>
    <row r="196" spans="2:10" ht="12">
      <c r="B196" s="193">
        <v>6512</v>
      </c>
      <c r="C196" s="203" t="s">
        <v>453</v>
      </c>
      <c r="D196" s="222">
        <v>3</v>
      </c>
      <c r="E196" s="222" t="str">
        <f t="shared" si="10"/>
        <v>冷凍</v>
      </c>
      <c r="F196" s="229" t="s">
        <v>1065</v>
      </c>
      <c r="G196" s="223" t="s">
        <v>1047</v>
      </c>
      <c r="H196" s="222">
        <v>3</v>
      </c>
      <c r="I196" s="224" t="str">
        <f t="shared" si="15"/>
        <v>4922665123893</v>
      </c>
      <c r="J196" s="15" t="str">
        <f t="shared" si="16"/>
        <v>冷凍あぶらかにその他</v>
      </c>
    </row>
    <row r="197" spans="2:10" ht="12">
      <c r="B197" s="193">
        <v>6513</v>
      </c>
      <c r="C197" s="203" t="s">
        <v>454</v>
      </c>
      <c r="D197" s="222">
        <v>1</v>
      </c>
      <c r="E197" s="222" t="str">
        <f t="shared" si="10"/>
        <v>活</v>
      </c>
      <c r="F197" s="229" t="s">
        <v>639</v>
      </c>
      <c r="G197" s="223" t="s">
        <v>826</v>
      </c>
      <c r="H197" s="222">
        <v>3</v>
      </c>
      <c r="I197" s="224" t="str">
        <f t="shared" si="15"/>
        <v>4922665131003</v>
      </c>
      <c r="J197" s="15" t="str">
        <f t="shared" si="16"/>
        <v>活いばらがに</v>
      </c>
    </row>
    <row r="198" spans="2:10" ht="12">
      <c r="B198" s="193">
        <v>6513</v>
      </c>
      <c r="C198" s="203" t="s">
        <v>454</v>
      </c>
      <c r="D198" s="222">
        <v>1</v>
      </c>
      <c r="E198" s="222" t="str">
        <f aca="true" t="shared" si="17" ref="E198:E208">IF(D198=1,"活",IF(D198=2,"生鮮",IF(D198=3,"冷凍",IF(D198=4,"解凍",""))))</f>
        <v>活</v>
      </c>
      <c r="F198" s="229" t="s">
        <v>1065</v>
      </c>
      <c r="G198" s="223" t="s">
        <v>1047</v>
      </c>
      <c r="H198" s="222">
        <v>8</v>
      </c>
      <c r="I198" s="224" t="str">
        <f t="shared" si="15"/>
        <v>4922665131898</v>
      </c>
      <c r="J198" s="15" t="str">
        <f t="shared" si="16"/>
        <v>活いばらがにその他</v>
      </c>
    </row>
    <row r="199" spans="2:10" ht="12">
      <c r="B199" s="193">
        <v>6513</v>
      </c>
      <c r="C199" s="203" t="s">
        <v>454</v>
      </c>
      <c r="D199" s="222">
        <v>2</v>
      </c>
      <c r="E199" s="222" t="str">
        <f t="shared" si="17"/>
        <v>生鮮</v>
      </c>
      <c r="F199" s="229" t="s">
        <v>639</v>
      </c>
      <c r="G199" s="223" t="s">
        <v>826</v>
      </c>
      <c r="H199" s="222">
        <v>0</v>
      </c>
      <c r="I199" s="224" t="str">
        <f t="shared" si="15"/>
        <v>4922665132000</v>
      </c>
      <c r="J199" s="15" t="str">
        <f t="shared" si="16"/>
        <v>いばらがに</v>
      </c>
    </row>
    <row r="200" spans="2:10" ht="12">
      <c r="B200" s="193">
        <v>6513</v>
      </c>
      <c r="C200" s="203" t="s">
        <v>454</v>
      </c>
      <c r="D200" s="222">
        <v>2</v>
      </c>
      <c r="E200" s="222" t="str">
        <f t="shared" si="17"/>
        <v>生鮮</v>
      </c>
      <c r="F200" s="229" t="s">
        <v>1065</v>
      </c>
      <c r="G200" s="223" t="s">
        <v>1047</v>
      </c>
      <c r="H200" s="222">
        <v>5</v>
      </c>
      <c r="I200" s="224" t="str">
        <f t="shared" si="15"/>
        <v>4922665132895</v>
      </c>
      <c r="J200" s="15" t="str">
        <f t="shared" si="16"/>
        <v>いばらがにその他</v>
      </c>
    </row>
    <row r="201" spans="2:10" ht="12">
      <c r="B201" s="193">
        <v>6513</v>
      </c>
      <c r="C201" s="203" t="s">
        <v>454</v>
      </c>
      <c r="D201" s="222">
        <v>3</v>
      </c>
      <c r="E201" s="222" t="str">
        <f t="shared" si="17"/>
        <v>冷凍</v>
      </c>
      <c r="F201" s="229" t="s">
        <v>639</v>
      </c>
      <c r="G201" s="223" t="s">
        <v>826</v>
      </c>
      <c r="H201" s="222">
        <v>7</v>
      </c>
      <c r="I201" s="224" t="str">
        <f t="shared" si="15"/>
        <v>4922665133007</v>
      </c>
      <c r="J201" s="15" t="str">
        <f t="shared" si="16"/>
        <v>冷凍いばらがに</v>
      </c>
    </row>
    <row r="202" spans="2:10" ht="12">
      <c r="B202" s="193">
        <v>6513</v>
      </c>
      <c r="C202" s="203" t="s">
        <v>454</v>
      </c>
      <c r="D202" s="222">
        <v>3</v>
      </c>
      <c r="E202" s="222" t="str">
        <f t="shared" si="17"/>
        <v>冷凍</v>
      </c>
      <c r="F202" s="229" t="s">
        <v>1065</v>
      </c>
      <c r="G202" s="223" t="s">
        <v>1047</v>
      </c>
      <c r="H202" s="222">
        <v>2</v>
      </c>
      <c r="I202" s="224" t="str">
        <f t="shared" si="15"/>
        <v>4922665133892</v>
      </c>
      <c r="J202" s="15" t="str">
        <f t="shared" si="16"/>
        <v>冷凍いばらがにその他</v>
      </c>
    </row>
    <row r="203" spans="2:10" ht="12">
      <c r="B203" s="193">
        <v>6514</v>
      </c>
      <c r="C203" s="203" t="s">
        <v>455</v>
      </c>
      <c r="D203" s="222">
        <v>1</v>
      </c>
      <c r="E203" s="222" t="str">
        <f t="shared" si="17"/>
        <v>活</v>
      </c>
      <c r="F203" s="229" t="s">
        <v>639</v>
      </c>
      <c r="G203" s="223" t="s">
        <v>826</v>
      </c>
      <c r="H203" s="222">
        <v>2</v>
      </c>
      <c r="I203" s="224" t="str">
        <f t="shared" si="15"/>
        <v>4922665141002</v>
      </c>
      <c r="J203" s="15" t="str">
        <f t="shared" si="16"/>
        <v>活はなさきかに</v>
      </c>
    </row>
    <row r="204" spans="2:10" ht="12">
      <c r="B204" s="193">
        <v>6514</v>
      </c>
      <c r="C204" s="203" t="s">
        <v>455</v>
      </c>
      <c r="D204" s="222">
        <v>1</v>
      </c>
      <c r="E204" s="222" t="str">
        <f t="shared" si="17"/>
        <v>活</v>
      </c>
      <c r="F204" s="229" t="s">
        <v>1065</v>
      </c>
      <c r="G204" s="223" t="s">
        <v>1047</v>
      </c>
      <c r="H204" s="222">
        <v>7</v>
      </c>
      <c r="I204" s="224" t="str">
        <f t="shared" si="15"/>
        <v>4922665141897</v>
      </c>
      <c r="J204" s="15" t="str">
        <f t="shared" si="16"/>
        <v>活はなさきかにその他</v>
      </c>
    </row>
    <row r="205" spans="2:10" ht="12">
      <c r="B205" s="193">
        <v>6514</v>
      </c>
      <c r="C205" s="203" t="s">
        <v>455</v>
      </c>
      <c r="D205" s="222">
        <v>2</v>
      </c>
      <c r="E205" s="222" t="str">
        <f t="shared" si="17"/>
        <v>生鮮</v>
      </c>
      <c r="F205" s="229" t="s">
        <v>639</v>
      </c>
      <c r="G205" s="223" t="s">
        <v>826</v>
      </c>
      <c r="H205" s="222">
        <v>9</v>
      </c>
      <c r="I205" s="224" t="str">
        <f t="shared" si="15"/>
        <v>4922665142009</v>
      </c>
      <c r="J205" s="15" t="str">
        <f t="shared" si="16"/>
        <v>はなさきかに</v>
      </c>
    </row>
    <row r="206" spans="2:10" ht="12">
      <c r="B206" s="193">
        <v>6514</v>
      </c>
      <c r="C206" s="203" t="s">
        <v>455</v>
      </c>
      <c r="D206" s="222">
        <v>2</v>
      </c>
      <c r="E206" s="222" t="str">
        <f t="shared" si="17"/>
        <v>生鮮</v>
      </c>
      <c r="F206" s="229" t="s">
        <v>1065</v>
      </c>
      <c r="G206" s="223" t="s">
        <v>1047</v>
      </c>
      <c r="H206" s="222">
        <v>4</v>
      </c>
      <c r="I206" s="224" t="str">
        <f t="shared" si="15"/>
        <v>4922665142894</v>
      </c>
      <c r="J206" s="15" t="str">
        <f t="shared" si="16"/>
        <v>はなさきかにその他</v>
      </c>
    </row>
    <row r="207" spans="2:10" ht="12">
      <c r="B207" s="193">
        <v>6514</v>
      </c>
      <c r="C207" s="203" t="s">
        <v>455</v>
      </c>
      <c r="D207" s="222">
        <v>3</v>
      </c>
      <c r="E207" s="222" t="str">
        <f t="shared" si="17"/>
        <v>冷凍</v>
      </c>
      <c r="F207" s="229" t="s">
        <v>639</v>
      </c>
      <c r="G207" s="223" t="s">
        <v>826</v>
      </c>
      <c r="H207" s="222">
        <v>6</v>
      </c>
      <c r="I207" s="224" t="str">
        <f t="shared" si="15"/>
        <v>4922665143006</v>
      </c>
      <c r="J207" s="15" t="str">
        <f t="shared" si="16"/>
        <v>冷凍はなさきかに</v>
      </c>
    </row>
    <row r="208" spans="2:10" ht="12">
      <c r="B208" s="195">
        <v>6514</v>
      </c>
      <c r="C208" s="204" t="s">
        <v>455</v>
      </c>
      <c r="D208" s="225">
        <v>3</v>
      </c>
      <c r="E208" s="225" t="str">
        <f t="shared" si="17"/>
        <v>冷凍</v>
      </c>
      <c r="F208" s="230" t="s">
        <v>1065</v>
      </c>
      <c r="G208" s="227" t="s">
        <v>1047</v>
      </c>
      <c r="H208" s="225">
        <v>1</v>
      </c>
      <c r="I208" s="226" t="str">
        <f t="shared" si="15"/>
        <v>4922665143891</v>
      </c>
      <c r="J208" s="15" t="str">
        <f t="shared" si="16"/>
        <v>冷凍はなさきかにその他</v>
      </c>
    </row>
    <row r="209" spans="1:79" s="149" customFormat="1" ht="12">
      <c r="A209" s="142"/>
      <c r="B209" s="191">
        <v>6550</v>
      </c>
      <c r="C209" s="192" t="s">
        <v>456</v>
      </c>
      <c r="D209" s="147"/>
      <c r="E209" s="147">
        <f aca="true" t="shared" si="18" ref="E209:E289">IF(D209=1,"活",IF(D209=2,"生鮮",IF(D209=3,"冷凍",IF(D209=4,"解凍",""))))</f>
      </c>
      <c r="F209" s="181"/>
      <c r="G209" s="175"/>
      <c r="H209" s="147"/>
      <c r="I209" s="207"/>
      <c r="J209" s="207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48"/>
      <c r="CA209" s="148"/>
    </row>
    <row r="210" spans="2:10" ht="12">
      <c r="B210" s="193">
        <v>6551</v>
      </c>
      <c r="C210" s="203" t="s">
        <v>456</v>
      </c>
      <c r="D210" s="222">
        <v>1</v>
      </c>
      <c r="E210" s="222" t="str">
        <f t="shared" si="18"/>
        <v>活</v>
      </c>
      <c r="F210" s="229" t="s">
        <v>639</v>
      </c>
      <c r="G210" s="223" t="s">
        <v>826</v>
      </c>
      <c r="H210" s="222">
        <v>3</v>
      </c>
      <c r="I210" s="224" t="str">
        <f aca="true" t="shared" si="19" ref="I210:I233">CONCATENATE(49226,B210,D210,F210,H210)</f>
        <v>4922665511003</v>
      </c>
      <c r="J210" s="15" t="str">
        <f t="shared" si="16"/>
        <v>活ずわいがに</v>
      </c>
    </row>
    <row r="211" spans="2:10" ht="12">
      <c r="B211" s="193">
        <v>6551</v>
      </c>
      <c r="C211" s="203" t="s">
        <v>456</v>
      </c>
      <c r="D211" s="222">
        <v>1</v>
      </c>
      <c r="E211" s="222" t="str">
        <f t="shared" si="18"/>
        <v>活</v>
      </c>
      <c r="F211" s="229" t="s">
        <v>1065</v>
      </c>
      <c r="G211" s="223" t="s">
        <v>1047</v>
      </c>
      <c r="H211" s="222">
        <v>8</v>
      </c>
      <c r="I211" s="224" t="str">
        <f t="shared" si="19"/>
        <v>4922665511898</v>
      </c>
      <c r="J211" s="15" t="str">
        <f t="shared" si="16"/>
        <v>活ずわいがにその他</v>
      </c>
    </row>
    <row r="212" spans="2:10" ht="12">
      <c r="B212" s="193">
        <v>6551</v>
      </c>
      <c r="C212" s="203" t="s">
        <v>456</v>
      </c>
      <c r="D212" s="222">
        <v>2</v>
      </c>
      <c r="E212" s="222" t="str">
        <f t="shared" si="18"/>
        <v>生鮮</v>
      </c>
      <c r="F212" s="229" t="s">
        <v>639</v>
      </c>
      <c r="G212" s="223" t="s">
        <v>826</v>
      </c>
      <c r="H212" s="222">
        <v>0</v>
      </c>
      <c r="I212" s="224" t="str">
        <f t="shared" si="19"/>
        <v>4922665512000</v>
      </c>
      <c r="J212" s="15" t="str">
        <f t="shared" si="16"/>
        <v>ずわいがに</v>
      </c>
    </row>
    <row r="213" spans="2:10" ht="12">
      <c r="B213" s="193">
        <v>6551</v>
      </c>
      <c r="C213" s="203" t="s">
        <v>456</v>
      </c>
      <c r="D213" s="222">
        <v>2</v>
      </c>
      <c r="E213" s="222" t="str">
        <f t="shared" si="18"/>
        <v>生鮮</v>
      </c>
      <c r="F213" s="229" t="s">
        <v>1065</v>
      </c>
      <c r="G213" s="223" t="s">
        <v>1047</v>
      </c>
      <c r="H213" s="222">
        <v>5</v>
      </c>
      <c r="I213" s="224" t="str">
        <f t="shared" si="19"/>
        <v>4922665512895</v>
      </c>
      <c r="J213" s="15" t="str">
        <f t="shared" si="16"/>
        <v>ずわいがにその他</v>
      </c>
    </row>
    <row r="214" spans="2:10" ht="12">
      <c r="B214" s="193">
        <v>6551</v>
      </c>
      <c r="C214" s="203" t="s">
        <v>456</v>
      </c>
      <c r="D214" s="222">
        <v>3</v>
      </c>
      <c r="E214" s="222" t="str">
        <f t="shared" si="18"/>
        <v>冷凍</v>
      </c>
      <c r="F214" s="229" t="s">
        <v>639</v>
      </c>
      <c r="G214" s="223" t="s">
        <v>826</v>
      </c>
      <c r="H214" s="222">
        <v>7</v>
      </c>
      <c r="I214" s="224" t="str">
        <f t="shared" si="19"/>
        <v>4922665513007</v>
      </c>
      <c r="J214" s="15" t="str">
        <f t="shared" si="16"/>
        <v>冷凍ずわいがに</v>
      </c>
    </row>
    <row r="215" spans="2:10" ht="12">
      <c r="B215" s="193">
        <v>6551</v>
      </c>
      <c r="C215" s="203" t="s">
        <v>456</v>
      </c>
      <c r="D215" s="222">
        <v>3</v>
      </c>
      <c r="E215" s="222" t="str">
        <f t="shared" si="18"/>
        <v>冷凍</v>
      </c>
      <c r="F215" s="229" t="s">
        <v>1065</v>
      </c>
      <c r="G215" s="223" t="s">
        <v>1047</v>
      </c>
      <c r="H215" s="222">
        <v>2</v>
      </c>
      <c r="I215" s="224" t="str">
        <f t="shared" si="19"/>
        <v>4922665513892</v>
      </c>
      <c r="J215" s="15" t="str">
        <f t="shared" si="16"/>
        <v>冷凍ずわいがにその他</v>
      </c>
    </row>
    <row r="216" spans="2:10" ht="12">
      <c r="B216" s="193">
        <v>6552</v>
      </c>
      <c r="C216" s="203" t="s">
        <v>457</v>
      </c>
      <c r="D216" s="222">
        <v>1</v>
      </c>
      <c r="E216" s="222" t="str">
        <f t="shared" si="18"/>
        <v>活</v>
      </c>
      <c r="F216" s="229" t="s">
        <v>639</v>
      </c>
      <c r="G216" s="223" t="s">
        <v>826</v>
      </c>
      <c r="H216" s="222">
        <v>2</v>
      </c>
      <c r="I216" s="224" t="str">
        <f t="shared" si="19"/>
        <v>4922665521002</v>
      </c>
      <c r="J216" s="15" t="str">
        <f t="shared" si="16"/>
        <v>活おおずわいがに</v>
      </c>
    </row>
    <row r="217" spans="2:10" ht="12">
      <c r="B217" s="193">
        <v>6552</v>
      </c>
      <c r="C217" s="203" t="s">
        <v>457</v>
      </c>
      <c r="D217" s="222">
        <v>1</v>
      </c>
      <c r="E217" s="222" t="str">
        <f t="shared" si="18"/>
        <v>活</v>
      </c>
      <c r="F217" s="229" t="s">
        <v>1065</v>
      </c>
      <c r="G217" s="223" t="s">
        <v>1047</v>
      </c>
      <c r="H217" s="222">
        <v>7</v>
      </c>
      <c r="I217" s="224" t="str">
        <f t="shared" si="19"/>
        <v>4922665521897</v>
      </c>
      <c r="J217" s="15" t="str">
        <f t="shared" si="16"/>
        <v>活おおずわいがにその他</v>
      </c>
    </row>
    <row r="218" spans="2:10" ht="12">
      <c r="B218" s="193">
        <v>6552</v>
      </c>
      <c r="C218" s="203" t="s">
        <v>457</v>
      </c>
      <c r="D218" s="222">
        <v>2</v>
      </c>
      <c r="E218" s="222" t="str">
        <f t="shared" si="18"/>
        <v>生鮮</v>
      </c>
      <c r="F218" s="229" t="s">
        <v>639</v>
      </c>
      <c r="G218" s="223" t="s">
        <v>826</v>
      </c>
      <c r="H218" s="222">
        <v>9</v>
      </c>
      <c r="I218" s="224" t="str">
        <f t="shared" si="19"/>
        <v>4922665522009</v>
      </c>
      <c r="J218" s="15" t="str">
        <f t="shared" si="16"/>
        <v>おおずわいがに</v>
      </c>
    </row>
    <row r="219" spans="2:10" ht="12">
      <c r="B219" s="193">
        <v>6552</v>
      </c>
      <c r="C219" s="203" t="s">
        <v>457</v>
      </c>
      <c r="D219" s="222">
        <v>2</v>
      </c>
      <c r="E219" s="222" t="str">
        <f t="shared" si="18"/>
        <v>生鮮</v>
      </c>
      <c r="F219" s="229" t="s">
        <v>1065</v>
      </c>
      <c r="G219" s="223" t="s">
        <v>1047</v>
      </c>
      <c r="H219" s="222">
        <v>4</v>
      </c>
      <c r="I219" s="224" t="str">
        <f t="shared" si="19"/>
        <v>4922665522894</v>
      </c>
      <c r="J219" s="15" t="str">
        <f t="shared" si="16"/>
        <v>おおずわいがにその他</v>
      </c>
    </row>
    <row r="220" spans="2:10" ht="12">
      <c r="B220" s="193">
        <v>6552</v>
      </c>
      <c r="C220" s="203" t="s">
        <v>457</v>
      </c>
      <c r="D220" s="222">
        <v>3</v>
      </c>
      <c r="E220" s="222" t="str">
        <f t="shared" si="18"/>
        <v>冷凍</v>
      </c>
      <c r="F220" s="229" t="s">
        <v>639</v>
      </c>
      <c r="G220" s="223" t="s">
        <v>826</v>
      </c>
      <c r="H220" s="222">
        <v>6</v>
      </c>
      <c r="I220" s="224" t="str">
        <f t="shared" si="19"/>
        <v>4922665523006</v>
      </c>
      <c r="J220" s="15" t="str">
        <f t="shared" si="16"/>
        <v>冷凍おおずわいがに</v>
      </c>
    </row>
    <row r="221" spans="2:10" ht="12">
      <c r="B221" s="193">
        <v>6552</v>
      </c>
      <c r="C221" s="203" t="s">
        <v>457</v>
      </c>
      <c r="D221" s="222">
        <v>3</v>
      </c>
      <c r="E221" s="222" t="str">
        <f t="shared" si="18"/>
        <v>冷凍</v>
      </c>
      <c r="F221" s="229" t="s">
        <v>1065</v>
      </c>
      <c r="G221" s="223" t="s">
        <v>1047</v>
      </c>
      <c r="H221" s="222">
        <v>1</v>
      </c>
      <c r="I221" s="224" t="str">
        <f t="shared" si="19"/>
        <v>4922665523891</v>
      </c>
      <c r="J221" s="15" t="str">
        <f t="shared" si="16"/>
        <v>冷凍おおずわいがにその他</v>
      </c>
    </row>
    <row r="222" spans="2:10" ht="12">
      <c r="B222" s="193">
        <v>6553</v>
      </c>
      <c r="C222" s="203" t="s">
        <v>458</v>
      </c>
      <c r="D222" s="222">
        <v>1</v>
      </c>
      <c r="E222" s="222" t="str">
        <f t="shared" si="18"/>
        <v>活</v>
      </c>
      <c r="F222" s="229" t="s">
        <v>639</v>
      </c>
      <c r="G222" s="223" t="s">
        <v>826</v>
      </c>
      <c r="H222" s="222">
        <v>1</v>
      </c>
      <c r="I222" s="224" t="str">
        <f t="shared" si="19"/>
        <v>4922665531001</v>
      </c>
      <c r="J222" s="15" t="str">
        <f t="shared" si="16"/>
        <v>活あしあかがに</v>
      </c>
    </row>
    <row r="223" spans="2:10" ht="12">
      <c r="B223" s="193">
        <v>6553</v>
      </c>
      <c r="C223" s="203" t="s">
        <v>458</v>
      </c>
      <c r="D223" s="222">
        <v>1</v>
      </c>
      <c r="E223" s="222" t="str">
        <f t="shared" si="18"/>
        <v>活</v>
      </c>
      <c r="F223" s="229" t="s">
        <v>1065</v>
      </c>
      <c r="G223" s="223" t="s">
        <v>1047</v>
      </c>
      <c r="H223" s="222">
        <v>6</v>
      </c>
      <c r="I223" s="224" t="str">
        <f t="shared" si="19"/>
        <v>4922665531896</v>
      </c>
      <c r="J223" s="15" t="str">
        <f t="shared" si="16"/>
        <v>活あしあかがにその他</v>
      </c>
    </row>
    <row r="224" spans="2:10" ht="12">
      <c r="B224" s="193">
        <v>6553</v>
      </c>
      <c r="C224" s="203" t="s">
        <v>458</v>
      </c>
      <c r="D224" s="222">
        <v>2</v>
      </c>
      <c r="E224" s="222" t="str">
        <f t="shared" si="18"/>
        <v>生鮮</v>
      </c>
      <c r="F224" s="229" t="s">
        <v>639</v>
      </c>
      <c r="G224" s="223" t="s">
        <v>826</v>
      </c>
      <c r="H224" s="222">
        <v>8</v>
      </c>
      <c r="I224" s="224" t="str">
        <f t="shared" si="19"/>
        <v>4922665532008</v>
      </c>
      <c r="J224" s="15" t="str">
        <f t="shared" si="16"/>
        <v>あしあかがに</v>
      </c>
    </row>
    <row r="225" spans="2:10" ht="12">
      <c r="B225" s="193">
        <v>6553</v>
      </c>
      <c r="C225" s="203" t="s">
        <v>458</v>
      </c>
      <c r="D225" s="222">
        <v>2</v>
      </c>
      <c r="E225" s="222" t="str">
        <f t="shared" si="18"/>
        <v>生鮮</v>
      </c>
      <c r="F225" s="229" t="s">
        <v>1065</v>
      </c>
      <c r="G225" s="223" t="s">
        <v>1047</v>
      </c>
      <c r="H225" s="222">
        <v>3</v>
      </c>
      <c r="I225" s="224" t="str">
        <f t="shared" si="19"/>
        <v>4922665532893</v>
      </c>
      <c r="J225" s="15" t="str">
        <f t="shared" si="16"/>
        <v>あしあかがにその他</v>
      </c>
    </row>
    <row r="226" spans="2:10" ht="12">
      <c r="B226" s="193">
        <v>6553</v>
      </c>
      <c r="C226" s="203" t="s">
        <v>458</v>
      </c>
      <c r="D226" s="222">
        <v>3</v>
      </c>
      <c r="E226" s="222" t="str">
        <f t="shared" si="18"/>
        <v>冷凍</v>
      </c>
      <c r="F226" s="229" t="s">
        <v>639</v>
      </c>
      <c r="G226" s="223" t="s">
        <v>826</v>
      </c>
      <c r="H226" s="222">
        <v>5</v>
      </c>
      <c r="I226" s="224" t="str">
        <f t="shared" si="19"/>
        <v>4922665533005</v>
      </c>
      <c r="J226" s="15" t="str">
        <f t="shared" si="16"/>
        <v>冷凍あしあかがに</v>
      </c>
    </row>
    <row r="227" spans="2:10" ht="12">
      <c r="B227" s="193">
        <v>6553</v>
      </c>
      <c r="C227" s="203" t="s">
        <v>458</v>
      </c>
      <c r="D227" s="222">
        <v>3</v>
      </c>
      <c r="E227" s="222" t="str">
        <f t="shared" si="18"/>
        <v>冷凍</v>
      </c>
      <c r="F227" s="229" t="s">
        <v>1065</v>
      </c>
      <c r="G227" s="223" t="s">
        <v>1047</v>
      </c>
      <c r="H227" s="222">
        <v>0</v>
      </c>
      <c r="I227" s="224" t="str">
        <f t="shared" si="19"/>
        <v>4922665533890</v>
      </c>
      <c r="J227" s="15" t="str">
        <f t="shared" si="16"/>
        <v>冷凍あしあかがにその他</v>
      </c>
    </row>
    <row r="228" spans="2:10" ht="12">
      <c r="B228" s="193">
        <v>6554</v>
      </c>
      <c r="C228" s="203" t="s">
        <v>459</v>
      </c>
      <c r="D228" s="222">
        <v>1</v>
      </c>
      <c r="E228" s="222" t="str">
        <f t="shared" si="18"/>
        <v>活</v>
      </c>
      <c r="F228" s="229" t="s">
        <v>639</v>
      </c>
      <c r="G228" s="223" t="s">
        <v>826</v>
      </c>
      <c r="H228" s="222">
        <v>0</v>
      </c>
      <c r="I228" s="224" t="str">
        <f t="shared" si="19"/>
        <v>4922665541000</v>
      </c>
      <c r="J228" s="15" t="str">
        <f t="shared" si="16"/>
        <v>活べにずわいがに</v>
      </c>
    </row>
    <row r="229" spans="2:10" ht="12">
      <c r="B229" s="193">
        <v>6554</v>
      </c>
      <c r="C229" s="203" t="s">
        <v>459</v>
      </c>
      <c r="D229" s="222">
        <v>1</v>
      </c>
      <c r="E229" s="222" t="str">
        <f t="shared" si="18"/>
        <v>活</v>
      </c>
      <c r="F229" s="229" t="s">
        <v>1065</v>
      </c>
      <c r="G229" s="223" t="s">
        <v>1047</v>
      </c>
      <c r="H229" s="222">
        <v>5</v>
      </c>
      <c r="I229" s="224" t="str">
        <f t="shared" si="19"/>
        <v>4922665541895</v>
      </c>
      <c r="J229" s="15" t="str">
        <f t="shared" si="16"/>
        <v>活べにずわいがにその他</v>
      </c>
    </row>
    <row r="230" spans="2:10" ht="12">
      <c r="B230" s="193">
        <v>6554</v>
      </c>
      <c r="C230" s="203" t="s">
        <v>459</v>
      </c>
      <c r="D230" s="222">
        <v>2</v>
      </c>
      <c r="E230" s="222" t="str">
        <f t="shared" si="18"/>
        <v>生鮮</v>
      </c>
      <c r="F230" s="229" t="s">
        <v>639</v>
      </c>
      <c r="G230" s="223" t="s">
        <v>826</v>
      </c>
      <c r="H230" s="222">
        <v>7</v>
      </c>
      <c r="I230" s="224" t="str">
        <f t="shared" si="19"/>
        <v>4922665542007</v>
      </c>
      <c r="J230" s="15" t="str">
        <f t="shared" si="16"/>
        <v>べにずわいがに</v>
      </c>
    </row>
    <row r="231" spans="2:10" ht="12">
      <c r="B231" s="193">
        <v>6554</v>
      </c>
      <c r="C231" s="203" t="s">
        <v>459</v>
      </c>
      <c r="D231" s="222">
        <v>2</v>
      </c>
      <c r="E231" s="222" t="str">
        <f t="shared" si="18"/>
        <v>生鮮</v>
      </c>
      <c r="F231" s="229" t="s">
        <v>1065</v>
      </c>
      <c r="G231" s="223" t="s">
        <v>1047</v>
      </c>
      <c r="H231" s="222">
        <v>2</v>
      </c>
      <c r="I231" s="224" t="str">
        <f t="shared" si="19"/>
        <v>4922665542892</v>
      </c>
      <c r="J231" s="15" t="str">
        <f t="shared" si="16"/>
        <v>べにずわいがにその他</v>
      </c>
    </row>
    <row r="232" spans="2:10" ht="12">
      <c r="B232" s="193">
        <v>6554</v>
      </c>
      <c r="C232" s="203" t="s">
        <v>459</v>
      </c>
      <c r="D232" s="222">
        <v>3</v>
      </c>
      <c r="E232" s="222" t="str">
        <f t="shared" si="18"/>
        <v>冷凍</v>
      </c>
      <c r="F232" s="229" t="s">
        <v>639</v>
      </c>
      <c r="G232" s="223" t="s">
        <v>826</v>
      </c>
      <c r="H232" s="222">
        <v>4</v>
      </c>
      <c r="I232" s="224" t="str">
        <f t="shared" si="19"/>
        <v>4922665543004</v>
      </c>
      <c r="J232" s="15" t="str">
        <f t="shared" si="16"/>
        <v>冷凍べにずわいがに</v>
      </c>
    </row>
    <row r="233" spans="2:10" ht="12">
      <c r="B233" s="195">
        <v>6554</v>
      </c>
      <c r="C233" s="204" t="s">
        <v>459</v>
      </c>
      <c r="D233" s="225">
        <v>3</v>
      </c>
      <c r="E233" s="225" t="str">
        <f t="shared" si="18"/>
        <v>冷凍</v>
      </c>
      <c r="F233" s="230" t="s">
        <v>1065</v>
      </c>
      <c r="G233" s="227" t="s">
        <v>1047</v>
      </c>
      <c r="H233" s="225">
        <v>9</v>
      </c>
      <c r="I233" s="226" t="str">
        <f t="shared" si="19"/>
        <v>4922665543899</v>
      </c>
      <c r="J233" s="15" t="str">
        <f t="shared" si="16"/>
        <v>冷凍べにずわいがにその他</v>
      </c>
    </row>
    <row r="234" spans="1:79" s="149" customFormat="1" ht="12">
      <c r="A234" s="142"/>
      <c r="B234" s="191">
        <v>6590</v>
      </c>
      <c r="C234" s="192" t="s">
        <v>460</v>
      </c>
      <c r="D234" s="147"/>
      <c r="E234" s="147">
        <f t="shared" si="18"/>
      </c>
      <c r="F234" s="181"/>
      <c r="G234" s="175"/>
      <c r="H234" s="147"/>
      <c r="I234" s="207"/>
      <c r="J234" s="207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48"/>
      <c r="CA234" s="148"/>
    </row>
    <row r="235" spans="2:10" ht="12">
      <c r="B235" s="193">
        <v>6591</v>
      </c>
      <c r="C235" s="203" t="s">
        <v>460</v>
      </c>
      <c r="D235" s="222">
        <v>1</v>
      </c>
      <c r="E235" s="222" t="str">
        <f t="shared" si="18"/>
        <v>活</v>
      </c>
      <c r="F235" s="229" t="s">
        <v>639</v>
      </c>
      <c r="G235" s="223" t="s">
        <v>826</v>
      </c>
      <c r="H235" s="222">
        <v>1</v>
      </c>
      <c r="I235" s="224" t="str">
        <f aca="true" t="shared" si="20" ref="I235:I246">CONCATENATE(49226,B235,D235,F235,H235)</f>
        <v>4922665911001</v>
      </c>
      <c r="J235" s="15" t="str">
        <f t="shared" si="16"/>
        <v>活けがに</v>
      </c>
    </row>
    <row r="236" spans="2:10" ht="12">
      <c r="B236" s="193">
        <v>6591</v>
      </c>
      <c r="C236" s="203" t="s">
        <v>460</v>
      </c>
      <c r="D236" s="222">
        <v>1</v>
      </c>
      <c r="E236" s="222" t="str">
        <f t="shared" si="18"/>
        <v>活</v>
      </c>
      <c r="F236" s="229" t="s">
        <v>1065</v>
      </c>
      <c r="G236" s="223" t="s">
        <v>1047</v>
      </c>
      <c r="H236" s="222">
        <v>6</v>
      </c>
      <c r="I236" s="224" t="str">
        <f t="shared" si="20"/>
        <v>4922665911896</v>
      </c>
      <c r="J236" s="15" t="str">
        <f t="shared" si="16"/>
        <v>活けがにその他</v>
      </c>
    </row>
    <row r="237" spans="2:10" ht="12">
      <c r="B237" s="193">
        <v>6591</v>
      </c>
      <c r="C237" s="203" t="s">
        <v>460</v>
      </c>
      <c r="D237" s="222">
        <v>2</v>
      </c>
      <c r="E237" s="222" t="str">
        <f t="shared" si="18"/>
        <v>生鮮</v>
      </c>
      <c r="F237" s="229" t="s">
        <v>639</v>
      </c>
      <c r="G237" s="223" t="s">
        <v>826</v>
      </c>
      <c r="H237" s="222">
        <v>8</v>
      </c>
      <c r="I237" s="224" t="str">
        <f t="shared" si="20"/>
        <v>4922665912008</v>
      </c>
      <c r="J237" s="15" t="str">
        <f t="shared" si="16"/>
        <v>けがに</v>
      </c>
    </row>
    <row r="238" spans="2:10" ht="12">
      <c r="B238" s="193">
        <v>6591</v>
      </c>
      <c r="C238" s="203" t="s">
        <v>460</v>
      </c>
      <c r="D238" s="222">
        <v>2</v>
      </c>
      <c r="E238" s="222" t="str">
        <f t="shared" si="18"/>
        <v>生鮮</v>
      </c>
      <c r="F238" s="229" t="s">
        <v>1065</v>
      </c>
      <c r="G238" s="223" t="s">
        <v>1047</v>
      </c>
      <c r="H238" s="222">
        <v>3</v>
      </c>
      <c r="I238" s="224" t="str">
        <f t="shared" si="20"/>
        <v>4922665912893</v>
      </c>
      <c r="J238" s="15" t="str">
        <f t="shared" si="16"/>
        <v>けがにその他</v>
      </c>
    </row>
    <row r="239" spans="2:10" ht="12">
      <c r="B239" s="193">
        <v>6591</v>
      </c>
      <c r="C239" s="203" t="s">
        <v>460</v>
      </c>
      <c r="D239" s="222">
        <v>3</v>
      </c>
      <c r="E239" s="222" t="str">
        <f t="shared" si="18"/>
        <v>冷凍</v>
      </c>
      <c r="F239" s="229" t="s">
        <v>639</v>
      </c>
      <c r="G239" s="223" t="s">
        <v>826</v>
      </c>
      <c r="H239" s="222">
        <v>5</v>
      </c>
      <c r="I239" s="224" t="str">
        <f t="shared" si="20"/>
        <v>4922665913005</v>
      </c>
      <c r="J239" s="15" t="str">
        <f t="shared" si="16"/>
        <v>冷凍けがに</v>
      </c>
    </row>
    <row r="240" spans="2:10" ht="12">
      <c r="B240" s="193">
        <v>6591</v>
      </c>
      <c r="C240" s="203" t="s">
        <v>460</v>
      </c>
      <c r="D240" s="222">
        <v>3</v>
      </c>
      <c r="E240" s="222" t="str">
        <f t="shared" si="18"/>
        <v>冷凍</v>
      </c>
      <c r="F240" s="229" t="s">
        <v>1065</v>
      </c>
      <c r="G240" s="223" t="s">
        <v>1047</v>
      </c>
      <c r="H240" s="222">
        <v>0</v>
      </c>
      <c r="I240" s="224" t="str">
        <f t="shared" si="20"/>
        <v>4922665913890</v>
      </c>
      <c r="J240" s="15" t="str">
        <f t="shared" si="16"/>
        <v>冷凍けがにその他</v>
      </c>
    </row>
    <row r="241" spans="2:10" ht="12">
      <c r="B241" s="193">
        <v>6592</v>
      </c>
      <c r="C241" s="203" t="s">
        <v>461</v>
      </c>
      <c r="D241" s="222">
        <v>1</v>
      </c>
      <c r="E241" s="222" t="str">
        <f t="shared" si="18"/>
        <v>活</v>
      </c>
      <c r="F241" s="229" t="s">
        <v>639</v>
      </c>
      <c r="G241" s="223" t="s">
        <v>826</v>
      </c>
      <c r="H241" s="222">
        <v>0</v>
      </c>
      <c r="I241" s="224" t="str">
        <f t="shared" si="20"/>
        <v>4922665921000</v>
      </c>
      <c r="J241" s="15" t="str">
        <f t="shared" si="16"/>
        <v>活くりがに</v>
      </c>
    </row>
    <row r="242" spans="2:10" ht="12">
      <c r="B242" s="193">
        <v>6592</v>
      </c>
      <c r="C242" s="203" t="s">
        <v>461</v>
      </c>
      <c r="D242" s="222">
        <v>1</v>
      </c>
      <c r="E242" s="222" t="str">
        <f t="shared" si="18"/>
        <v>活</v>
      </c>
      <c r="F242" s="229" t="s">
        <v>1065</v>
      </c>
      <c r="G242" s="223" t="s">
        <v>1047</v>
      </c>
      <c r="H242" s="222">
        <v>5</v>
      </c>
      <c r="I242" s="224" t="str">
        <f t="shared" si="20"/>
        <v>4922665921895</v>
      </c>
      <c r="J242" s="15" t="str">
        <f t="shared" si="16"/>
        <v>活くりがにその他</v>
      </c>
    </row>
    <row r="243" spans="2:10" ht="12">
      <c r="B243" s="193">
        <v>6592</v>
      </c>
      <c r="C243" s="203" t="s">
        <v>461</v>
      </c>
      <c r="D243" s="222">
        <v>2</v>
      </c>
      <c r="E243" s="222" t="str">
        <f t="shared" si="18"/>
        <v>生鮮</v>
      </c>
      <c r="F243" s="229" t="s">
        <v>639</v>
      </c>
      <c r="G243" s="223" t="s">
        <v>826</v>
      </c>
      <c r="H243" s="222">
        <v>7</v>
      </c>
      <c r="I243" s="224" t="str">
        <f t="shared" si="20"/>
        <v>4922665922007</v>
      </c>
      <c r="J243" s="15" t="str">
        <f t="shared" si="16"/>
        <v>くりがに</v>
      </c>
    </row>
    <row r="244" spans="2:10" ht="12">
      <c r="B244" s="193">
        <v>6592</v>
      </c>
      <c r="C244" s="203" t="s">
        <v>461</v>
      </c>
      <c r="D244" s="222">
        <v>2</v>
      </c>
      <c r="E244" s="222" t="str">
        <f t="shared" si="18"/>
        <v>生鮮</v>
      </c>
      <c r="F244" s="229" t="s">
        <v>1065</v>
      </c>
      <c r="G244" s="223" t="s">
        <v>1047</v>
      </c>
      <c r="H244" s="222">
        <v>2</v>
      </c>
      <c r="I244" s="224" t="str">
        <f t="shared" si="20"/>
        <v>4922665922892</v>
      </c>
      <c r="J244" s="15" t="str">
        <f t="shared" si="16"/>
        <v>くりがにその他</v>
      </c>
    </row>
    <row r="245" spans="2:10" ht="12">
      <c r="B245" s="193">
        <v>6592</v>
      </c>
      <c r="C245" s="203" t="s">
        <v>461</v>
      </c>
      <c r="D245" s="222">
        <v>3</v>
      </c>
      <c r="E245" s="222" t="str">
        <f t="shared" si="18"/>
        <v>冷凍</v>
      </c>
      <c r="F245" s="229" t="s">
        <v>639</v>
      </c>
      <c r="G245" s="223" t="s">
        <v>826</v>
      </c>
      <c r="H245" s="222">
        <v>4</v>
      </c>
      <c r="I245" s="224" t="str">
        <f t="shared" si="20"/>
        <v>4922665923004</v>
      </c>
      <c r="J245" s="15" t="str">
        <f t="shared" si="16"/>
        <v>冷凍くりがに</v>
      </c>
    </row>
    <row r="246" spans="2:10" ht="12">
      <c r="B246" s="195">
        <v>6592</v>
      </c>
      <c r="C246" s="204" t="s">
        <v>461</v>
      </c>
      <c r="D246" s="225">
        <v>3</v>
      </c>
      <c r="E246" s="225" t="str">
        <f t="shared" si="18"/>
        <v>冷凍</v>
      </c>
      <c r="F246" s="230" t="s">
        <v>1065</v>
      </c>
      <c r="G246" s="227" t="s">
        <v>1047</v>
      </c>
      <c r="H246" s="225">
        <v>9</v>
      </c>
      <c r="I246" s="226" t="str">
        <f t="shared" si="20"/>
        <v>4922665923899</v>
      </c>
      <c r="J246" s="15" t="str">
        <f t="shared" si="16"/>
        <v>冷凍くりがにその他</v>
      </c>
    </row>
    <row r="247" spans="1:79" s="149" customFormat="1" ht="12">
      <c r="A247" s="142"/>
      <c r="B247" s="191">
        <v>6630</v>
      </c>
      <c r="C247" s="192" t="s">
        <v>462</v>
      </c>
      <c r="D247" s="147"/>
      <c r="E247" s="147">
        <f t="shared" si="18"/>
      </c>
      <c r="F247" s="181"/>
      <c r="G247" s="175"/>
      <c r="H247" s="147"/>
      <c r="I247" s="207"/>
      <c r="J247" s="207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BZ247" s="148"/>
      <c r="CA247" s="148"/>
    </row>
    <row r="248" spans="2:10" ht="12">
      <c r="B248" s="193">
        <v>6631</v>
      </c>
      <c r="C248" s="215" t="s">
        <v>462</v>
      </c>
      <c r="D248" s="222">
        <v>1</v>
      </c>
      <c r="E248" s="222" t="str">
        <f t="shared" si="18"/>
        <v>活</v>
      </c>
      <c r="F248" s="229" t="s">
        <v>639</v>
      </c>
      <c r="G248" s="223" t="s">
        <v>826</v>
      </c>
      <c r="H248" s="222">
        <v>8</v>
      </c>
      <c r="I248" s="224" t="str">
        <f aca="true" t="shared" si="21" ref="I248:I261">CONCATENATE(49226,B248,D248,F248,H248)</f>
        <v>4922666311008</v>
      </c>
      <c r="J248" s="15" t="str">
        <f t="shared" si="16"/>
        <v>活わたりがに</v>
      </c>
    </row>
    <row r="249" spans="2:10" ht="12">
      <c r="B249" s="193">
        <v>6631</v>
      </c>
      <c r="C249" s="215" t="s">
        <v>462</v>
      </c>
      <c r="D249" s="222">
        <v>1</v>
      </c>
      <c r="E249" s="222" t="str">
        <f t="shared" si="18"/>
        <v>活</v>
      </c>
      <c r="F249" s="229" t="s">
        <v>1065</v>
      </c>
      <c r="G249" s="223" t="s">
        <v>1047</v>
      </c>
      <c r="H249" s="222">
        <v>3</v>
      </c>
      <c r="I249" s="224" t="str">
        <f t="shared" si="21"/>
        <v>4922666311893</v>
      </c>
      <c r="J249" s="15" t="str">
        <f t="shared" si="16"/>
        <v>活わたりがにその他</v>
      </c>
    </row>
    <row r="250" spans="2:10" ht="12">
      <c r="B250" s="193">
        <v>6631</v>
      </c>
      <c r="C250" s="215" t="s">
        <v>462</v>
      </c>
      <c r="D250" s="222">
        <v>2</v>
      </c>
      <c r="E250" s="222" t="str">
        <f t="shared" si="18"/>
        <v>生鮮</v>
      </c>
      <c r="F250" s="229" t="s">
        <v>639</v>
      </c>
      <c r="G250" s="223" t="s">
        <v>826</v>
      </c>
      <c r="H250" s="222">
        <v>5</v>
      </c>
      <c r="I250" s="224" t="str">
        <f t="shared" si="21"/>
        <v>4922666312005</v>
      </c>
      <c r="J250" s="15" t="str">
        <f aca="true" t="shared" si="22" ref="J250:J261">CONCATENATE(IF(D250=2,"",E250),C250,IF(F250="00",,G250))</f>
        <v>わたりがに</v>
      </c>
    </row>
    <row r="251" spans="2:10" ht="12">
      <c r="B251" s="193">
        <v>6631</v>
      </c>
      <c r="C251" s="215" t="s">
        <v>462</v>
      </c>
      <c r="D251" s="222">
        <v>2</v>
      </c>
      <c r="E251" s="222" t="str">
        <f t="shared" si="18"/>
        <v>生鮮</v>
      </c>
      <c r="F251" s="229" t="s">
        <v>1065</v>
      </c>
      <c r="G251" s="223" t="s">
        <v>1047</v>
      </c>
      <c r="H251" s="222">
        <v>0</v>
      </c>
      <c r="I251" s="224" t="str">
        <f t="shared" si="21"/>
        <v>4922666312890</v>
      </c>
      <c r="J251" s="15" t="str">
        <f t="shared" si="22"/>
        <v>わたりがにその他</v>
      </c>
    </row>
    <row r="252" spans="2:10" ht="12">
      <c r="B252" s="193">
        <v>6631</v>
      </c>
      <c r="C252" s="215" t="s">
        <v>462</v>
      </c>
      <c r="D252" s="222">
        <v>3</v>
      </c>
      <c r="E252" s="222" t="str">
        <f t="shared" si="18"/>
        <v>冷凍</v>
      </c>
      <c r="F252" s="229" t="s">
        <v>639</v>
      </c>
      <c r="G252" s="223" t="s">
        <v>826</v>
      </c>
      <c r="H252" s="222">
        <v>2</v>
      </c>
      <c r="I252" s="224" t="str">
        <f t="shared" si="21"/>
        <v>4922666313002</v>
      </c>
      <c r="J252" s="15" t="str">
        <f t="shared" si="22"/>
        <v>冷凍わたりがに</v>
      </c>
    </row>
    <row r="253" spans="2:10" ht="12">
      <c r="B253" s="193">
        <v>6631</v>
      </c>
      <c r="C253" s="215" t="s">
        <v>462</v>
      </c>
      <c r="D253" s="222">
        <v>3</v>
      </c>
      <c r="E253" s="222" t="str">
        <f t="shared" si="18"/>
        <v>冷凍</v>
      </c>
      <c r="F253" s="229" t="s">
        <v>1065</v>
      </c>
      <c r="G253" s="223" t="s">
        <v>1047</v>
      </c>
      <c r="H253" s="222">
        <v>7</v>
      </c>
      <c r="I253" s="224" t="str">
        <f t="shared" si="21"/>
        <v>4922666313897</v>
      </c>
      <c r="J253" s="15" t="str">
        <f t="shared" si="22"/>
        <v>冷凍わたりがにその他</v>
      </c>
    </row>
    <row r="254" spans="2:10" ht="12">
      <c r="B254" s="193">
        <v>6632</v>
      </c>
      <c r="C254" s="203" t="s">
        <v>463</v>
      </c>
      <c r="D254" s="222">
        <v>2</v>
      </c>
      <c r="E254" s="222" t="str">
        <f t="shared" si="18"/>
        <v>生鮮</v>
      </c>
      <c r="F254" s="229" t="s">
        <v>639</v>
      </c>
      <c r="G254" s="223" t="s">
        <v>826</v>
      </c>
      <c r="H254" s="222">
        <v>4</v>
      </c>
      <c r="I254" s="224" t="str">
        <f t="shared" si="21"/>
        <v>4922666322004</v>
      </c>
      <c r="J254" s="15" t="str">
        <f t="shared" si="22"/>
        <v>ソフトシェルクラブ</v>
      </c>
    </row>
    <row r="255" spans="2:10" ht="12">
      <c r="B255" s="193">
        <v>6632</v>
      </c>
      <c r="C255" s="203" t="s">
        <v>463</v>
      </c>
      <c r="D255" s="222">
        <v>2</v>
      </c>
      <c r="E255" s="222" t="str">
        <f t="shared" si="18"/>
        <v>生鮮</v>
      </c>
      <c r="F255" s="229" t="s">
        <v>1065</v>
      </c>
      <c r="G255" s="223" t="s">
        <v>1047</v>
      </c>
      <c r="H255" s="222">
        <v>9</v>
      </c>
      <c r="I255" s="224" t="str">
        <f t="shared" si="21"/>
        <v>4922666322899</v>
      </c>
      <c r="J255" s="15" t="str">
        <f t="shared" si="22"/>
        <v>ソフトシェルクラブその他</v>
      </c>
    </row>
    <row r="256" spans="2:10" ht="12">
      <c r="B256" s="193">
        <v>6632</v>
      </c>
      <c r="C256" s="203" t="s">
        <v>463</v>
      </c>
      <c r="D256" s="222">
        <v>3</v>
      </c>
      <c r="E256" s="222" t="str">
        <f t="shared" si="18"/>
        <v>冷凍</v>
      </c>
      <c r="F256" s="229" t="s">
        <v>639</v>
      </c>
      <c r="G256" s="223" t="s">
        <v>826</v>
      </c>
      <c r="H256" s="222">
        <v>1</v>
      </c>
      <c r="I256" s="224" t="str">
        <f t="shared" si="21"/>
        <v>4922666323001</v>
      </c>
      <c r="J256" s="15" t="str">
        <f t="shared" si="22"/>
        <v>冷凍ソフトシェルクラブ</v>
      </c>
    </row>
    <row r="257" spans="2:10" ht="12">
      <c r="B257" s="193">
        <v>6632</v>
      </c>
      <c r="C257" s="203" t="s">
        <v>463</v>
      </c>
      <c r="D257" s="222">
        <v>3</v>
      </c>
      <c r="E257" s="222" t="str">
        <f t="shared" si="18"/>
        <v>冷凍</v>
      </c>
      <c r="F257" s="229" t="s">
        <v>1065</v>
      </c>
      <c r="G257" s="223" t="s">
        <v>1047</v>
      </c>
      <c r="H257" s="222">
        <v>6</v>
      </c>
      <c r="I257" s="224" t="str">
        <f t="shared" si="21"/>
        <v>4922666323896</v>
      </c>
      <c r="J257" s="15" t="str">
        <f t="shared" si="22"/>
        <v>冷凍ソフトシェルクラブその他</v>
      </c>
    </row>
    <row r="258" spans="2:10" ht="12">
      <c r="B258" s="334">
        <v>6633</v>
      </c>
      <c r="C258" s="34" t="s">
        <v>464</v>
      </c>
      <c r="D258" s="222">
        <v>2</v>
      </c>
      <c r="E258" s="222" t="str">
        <f t="shared" si="18"/>
        <v>生鮮</v>
      </c>
      <c r="F258" s="229" t="s">
        <v>639</v>
      </c>
      <c r="G258" s="223" t="s">
        <v>826</v>
      </c>
      <c r="H258" s="222">
        <v>3</v>
      </c>
      <c r="I258" s="224" t="str">
        <f t="shared" si="21"/>
        <v>4922666332003</v>
      </c>
      <c r="J258" s="15" t="str">
        <f t="shared" si="22"/>
        <v>ひらつめがに</v>
      </c>
    </row>
    <row r="259" spans="2:10" ht="12">
      <c r="B259" s="334">
        <v>6633</v>
      </c>
      <c r="C259" s="34" t="s">
        <v>464</v>
      </c>
      <c r="D259" s="222">
        <v>2</v>
      </c>
      <c r="E259" s="222" t="str">
        <f t="shared" si="18"/>
        <v>生鮮</v>
      </c>
      <c r="F259" s="229" t="s">
        <v>1052</v>
      </c>
      <c r="G259" s="223" t="s">
        <v>1047</v>
      </c>
      <c r="H259" s="222">
        <v>8</v>
      </c>
      <c r="I259" s="224" t="str">
        <f t="shared" si="21"/>
        <v>4922666332898</v>
      </c>
      <c r="J259" s="15" t="str">
        <f t="shared" si="22"/>
        <v>ひらつめがにその他</v>
      </c>
    </row>
    <row r="260" spans="2:10" ht="12">
      <c r="B260" s="334">
        <v>6634</v>
      </c>
      <c r="C260" s="34" t="s">
        <v>465</v>
      </c>
      <c r="D260" s="222">
        <v>2</v>
      </c>
      <c r="E260" s="222" t="str">
        <f t="shared" si="18"/>
        <v>生鮮</v>
      </c>
      <c r="F260" s="229" t="s">
        <v>639</v>
      </c>
      <c r="G260" s="223" t="s">
        <v>826</v>
      </c>
      <c r="H260" s="222">
        <v>2</v>
      </c>
      <c r="I260" s="224" t="str">
        <f t="shared" si="21"/>
        <v>4922666342002</v>
      </c>
      <c r="J260" s="15" t="str">
        <f t="shared" si="22"/>
        <v>もんがに</v>
      </c>
    </row>
    <row r="261" spans="2:10" ht="12">
      <c r="B261" s="335">
        <v>6634</v>
      </c>
      <c r="C261" s="36" t="s">
        <v>465</v>
      </c>
      <c r="D261" s="225">
        <v>2</v>
      </c>
      <c r="E261" s="225" t="str">
        <f t="shared" si="18"/>
        <v>生鮮</v>
      </c>
      <c r="F261" s="230" t="s">
        <v>1046</v>
      </c>
      <c r="G261" s="227" t="s">
        <v>1047</v>
      </c>
      <c r="H261" s="225">
        <v>7</v>
      </c>
      <c r="I261" s="226" t="str">
        <f t="shared" si="21"/>
        <v>4922666342897</v>
      </c>
      <c r="J261" s="15" t="str">
        <f t="shared" si="22"/>
        <v>もんがにその他</v>
      </c>
    </row>
    <row r="262" spans="1:79" s="149" customFormat="1" ht="12">
      <c r="A262" s="142"/>
      <c r="B262" s="191">
        <v>6670</v>
      </c>
      <c r="C262" s="192" t="s">
        <v>466</v>
      </c>
      <c r="D262" s="147"/>
      <c r="E262" s="147">
        <f t="shared" si="18"/>
      </c>
      <c r="F262" s="181"/>
      <c r="G262" s="175"/>
      <c r="H262" s="147"/>
      <c r="I262" s="207"/>
      <c r="J262" s="207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BZ262" s="148"/>
      <c r="CA262" s="148"/>
    </row>
    <row r="263" spans="2:10" ht="12">
      <c r="B263" s="193">
        <v>6671</v>
      </c>
      <c r="C263" s="203" t="s">
        <v>467</v>
      </c>
      <c r="D263" s="222">
        <v>1</v>
      </c>
      <c r="E263" s="222" t="str">
        <f t="shared" si="18"/>
        <v>活</v>
      </c>
      <c r="F263" s="229" t="s">
        <v>639</v>
      </c>
      <c r="G263" s="223" t="s">
        <v>826</v>
      </c>
      <c r="H263" s="222">
        <v>6</v>
      </c>
      <c r="I263" s="224" t="str">
        <f aca="true" t="shared" si="23" ref="I263:I269">CONCATENATE(49226,B263,D263,F263,H263)</f>
        <v>4922666711006</v>
      </c>
      <c r="J263" s="15" t="str">
        <f aca="true" t="shared" si="24" ref="J263:J289">CONCATENATE(IF(D263=2,"",E263),C263,IF(F263="00",,G263))</f>
        <v>活あさひがに</v>
      </c>
    </row>
    <row r="264" spans="2:10" ht="12">
      <c r="B264" s="193">
        <v>6671</v>
      </c>
      <c r="C264" s="203" t="s">
        <v>467</v>
      </c>
      <c r="D264" s="222">
        <v>1</v>
      </c>
      <c r="E264" s="222" t="str">
        <f t="shared" si="18"/>
        <v>活</v>
      </c>
      <c r="F264" s="229" t="s">
        <v>1065</v>
      </c>
      <c r="G264" s="223" t="s">
        <v>1047</v>
      </c>
      <c r="H264" s="222">
        <v>1</v>
      </c>
      <c r="I264" s="224" t="str">
        <f t="shared" si="23"/>
        <v>4922666711891</v>
      </c>
      <c r="J264" s="15" t="str">
        <f t="shared" si="24"/>
        <v>活あさひがにその他</v>
      </c>
    </row>
    <row r="265" spans="2:10" ht="12">
      <c r="B265" s="193">
        <v>6671</v>
      </c>
      <c r="C265" s="203" t="s">
        <v>467</v>
      </c>
      <c r="D265" s="222">
        <v>2</v>
      </c>
      <c r="E265" s="222" t="str">
        <f t="shared" si="18"/>
        <v>生鮮</v>
      </c>
      <c r="F265" s="229" t="s">
        <v>639</v>
      </c>
      <c r="G265" s="223" t="s">
        <v>826</v>
      </c>
      <c r="H265" s="222">
        <v>3</v>
      </c>
      <c r="I265" s="224" t="str">
        <f t="shared" si="23"/>
        <v>4922666712003</v>
      </c>
      <c r="J265" s="15" t="str">
        <f t="shared" si="24"/>
        <v>あさひがに</v>
      </c>
    </row>
    <row r="266" spans="2:10" ht="12">
      <c r="B266" s="193">
        <v>6671</v>
      </c>
      <c r="C266" s="203" t="s">
        <v>467</v>
      </c>
      <c r="D266" s="222">
        <v>2</v>
      </c>
      <c r="E266" s="222" t="str">
        <f t="shared" si="18"/>
        <v>生鮮</v>
      </c>
      <c r="F266" s="229" t="s">
        <v>1065</v>
      </c>
      <c r="G266" s="223" t="s">
        <v>1047</v>
      </c>
      <c r="H266" s="222">
        <v>8</v>
      </c>
      <c r="I266" s="224" t="str">
        <f t="shared" si="23"/>
        <v>4922666712898</v>
      </c>
      <c r="J266" s="15" t="str">
        <f t="shared" si="24"/>
        <v>あさひがにその他</v>
      </c>
    </row>
    <row r="267" spans="2:10" ht="12">
      <c r="B267" s="193">
        <v>6671</v>
      </c>
      <c r="C267" s="203" t="s">
        <v>467</v>
      </c>
      <c r="D267" s="222">
        <v>3</v>
      </c>
      <c r="E267" s="222" t="str">
        <f t="shared" si="18"/>
        <v>冷凍</v>
      </c>
      <c r="F267" s="229" t="s">
        <v>639</v>
      </c>
      <c r="G267" s="223" t="s">
        <v>826</v>
      </c>
      <c r="H267" s="222">
        <v>0</v>
      </c>
      <c r="I267" s="224" t="str">
        <f t="shared" si="23"/>
        <v>4922666713000</v>
      </c>
      <c r="J267" s="15" t="str">
        <f t="shared" si="24"/>
        <v>冷凍あさひがに</v>
      </c>
    </row>
    <row r="268" spans="2:10" ht="12">
      <c r="B268" s="193">
        <v>6671</v>
      </c>
      <c r="C268" s="203" t="s">
        <v>467</v>
      </c>
      <c r="D268" s="222">
        <v>3</v>
      </c>
      <c r="E268" s="222" t="str">
        <f t="shared" si="18"/>
        <v>冷凍</v>
      </c>
      <c r="F268" s="229" t="s">
        <v>1065</v>
      </c>
      <c r="G268" s="223" t="s">
        <v>1047</v>
      </c>
      <c r="H268" s="222">
        <v>5</v>
      </c>
      <c r="I268" s="224" t="str">
        <f t="shared" si="23"/>
        <v>4922666713895</v>
      </c>
      <c r="J268" s="15" t="str">
        <f t="shared" si="24"/>
        <v>冷凍あさひがにその他</v>
      </c>
    </row>
    <row r="269" spans="2:10" ht="12">
      <c r="B269" s="334">
        <v>6672</v>
      </c>
      <c r="C269" s="34" t="s">
        <v>468</v>
      </c>
      <c r="D269" s="222">
        <v>2</v>
      </c>
      <c r="E269" s="222" t="str">
        <f t="shared" si="18"/>
        <v>生鮮</v>
      </c>
      <c r="F269" s="229" t="s">
        <v>639</v>
      </c>
      <c r="G269" s="223" t="s">
        <v>826</v>
      </c>
      <c r="H269" s="222">
        <v>2</v>
      </c>
      <c r="I269" s="224" t="str">
        <f t="shared" si="23"/>
        <v>4922666722002</v>
      </c>
      <c r="J269" s="15" t="str">
        <f t="shared" si="24"/>
        <v>ダンジネスクラブ</v>
      </c>
    </row>
    <row r="270" spans="2:10" ht="12">
      <c r="B270" s="334">
        <v>6672</v>
      </c>
      <c r="C270" s="34" t="s">
        <v>468</v>
      </c>
      <c r="D270" s="222">
        <v>2</v>
      </c>
      <c r="E270" s="222" t="str">
        <f t="shared" si="18"/>
        <v>生鮮</v>
      </c>
      <c r="F270" s="229" t="s">
        <v>1046</v>
      </c>
      <c r="G270" s="223" t="s">
        <v>1047</v>
      </c>
      <c r="H270" s="222">
        <v>7</v>
      </c>
      <c r="I270" s="224" t="str">
        <f aca="true" t="shared" si="25" ref="I270:I286">CONCATENATE(49226,B270,D270,F270,H270)</f>
        <v>4922666722897</v>
      </c>
      <c r="J270" s="15" t="str">
        <f t="shared" si="24"/>
        <v>ダンジネスクラブその他</v>
      </c>
    </row>
    <row r="271" spans="2:10" ht="12">
      <c r="B271" s="334">
        <v>6673</v>
      </c>
      <c r="C271" s="34" t="s">
        <v>469</v>
      </c>
      <c r="D271" s="222">
        <v>2</v>
      </c>
      <c r="E271" s="222" t="str">
        <f t="shared" si="18"/>
        <v>生鮮</v>
      </c>
      <c r="F271" s="229" t="s">
        <v>639</v>
      </c>
      <c r="G271" s="223" t="s">
        <v>826</v>
      </c>
      <c r="H271" s="222">
        <v>1</v>
      </c>
      <c r="I271" s="224" t="str">
        <f>CONCATENATE(49226,B271,D271,F271,H271)</f>
        <v>4922666732001</v>
      </c>
      <c r="J271" s="15" t="str">
        <f t="shared" si="24"/>
        <v>ストーンクラブ</v>
      </c>
    </row>
    <row r="272" spans="2:10" ht="12">
      <c r="B272" s="334">
        <v>6673</v>
      </c>
      <c r="C272" s="34" t="s">
        <v>469</v>
      </c>
      <c r="D272" s="222">
        <v>2</v>
      </c>
      <c r="E272" s="222" t="str">
        <f t="shared" si="18"/>
        <v>生鮮</v>
      </c>
      <c r="F272" s="229" t="s">
        <v>1052</v>
      </c>
      <c r="G272" s="223" t="s">
        <v>1047</v>
      </c>
      <c r="H272" s="222">
        <v>6</v>
      </c>
      <c r="I272" s="224" t="str">
        <f t="shared" si="25"/>
        <v>4922666732896</v>
      </c>
      <c r="J272" s="15" t="str">
        <f t="shared" si="24"/>
        <v>ストーンクラブその他</v>
      </c>
    </row>
    <row r="273" spans="2:10" ht="12">
      <c r="B273" s="334">
        <v>6674</v>
      </c>
      <c r="C273" s="34" t="s">
        <v>470</v>
      </c>
      <c r="D273" s="222">
        <v>2</v>
      </c>
      <c r="E273" s="222" t="str">
        <f t="shared" si="18"/>
        <v>生鮮</v>
      </c>
      <c r="F273" s="229" t="s">
        <v>639</v>
      </c>
      <c r="G273" s="223" t="s">
        <v>826</v>
      </c>
      <c r="H273" s="222">
        <v>0</v>
      </c>
      <c r="I273" s="224" t="str">
        <f>CONCATENATE(49226,B273,D273,F273,H273)</f>
        <v>4922666742000</v>
      </c>
      <c r="J273" s="15" t="str">
        <f t="shared" si="24"/>
        <v>からがに</v>
      </c>
    </row>
    <row r="274" spans="2:10" ht="12">
      <c r="B274" s="334">
        <v>6674</v>
      </c>
      <c r="C274" s="34" t="s">
        <v>470</v>
      </c>
      <c r="D274" s="222">
        <v>2</v>
      </c>
      <c r="E274" s="222" t="str">
        <f t="shared" si="18"/>
        <v>生鮮</v>
      </c>
      <c r="F274" s="229" t="s">
        <v>1046</v>
      </c>
      <c r="G274" s="223" t="s">
        <v>1047</v>
      </c>
      <c r="H274" s="222">
        <v>5</v>
      </c>
      <c r="I274" s="224" t="str">
        <f t="shared" si="25"/>
        <v>4922666742895</v>
      </c>
      <c r="J274" s="15" t="str">
        <f t="shared" si="24"/>
        <v>からがにその他</v>
      </c>
    </row>
    <row r="275" spans="2:10" ht="12">
      <c r="B275" s="193">
        <v>6675</v>
      </c>
      <c r="C275" s="203" t="s">
        <v>471</v>
      </c>
      <c r="D275" s="222">
        <v>1</v>
      </c>
      <c r="E275" s="222" t="str">
        <f t="shared" si="18"/>
        <v>活</v>
      </c>
      <c r="F275" s="229" t="s">
        <v>639</v>
      </c>
      <c r="G275" s="223" t="s">
        <v>826</v>
      </c>
      <c r="H275" s="222">
        <v>2</v>
      </c>
      <c r="I275" s="224" t="str">
        <f>CONCATENATE(49226,B275,D275,F275,H275)</f>
        <v>4922666751002</v>
      </c>
      <c r="J275" s="15" t="str">
        <f t="shared" si="24"/>
        <v>活しゃこ</v>
      </c>
    </row>
    <row r="276" spans="2:10" ht="12">
      <c r="B276" s="193">
        <v>6675</v>
      </c>
      <c r="C276" s="203" t="s">
        <v>471</v>
      </c>
      <c r="D276" s="222">
        <v>1</v>
      </c>
      <c r="E276" s="222" t="str">
        <f t="shared" si="18"/>
        <v>活</v>
      </c>
      <c r="F276" s="229" t="s">
        <v>1065</v>
      </c>
      <c r="G276" s="223" t="s">
        <v>1047</v>
      </c>
      <c r="H276" s="222">
        <v>7</v>
      </c>
      <c r="I276" s="224" t="str">
        <f>CONCATENATE(49226,B276,D276,F276,H276)</f>
        <v>4922666751897</v>
      </c>
      <c r="J276" s="15" t="str">
        <f t="shared" si="24"/>
        <v>活しゃこその他</v>
      </c>
    </row>
    <row r="277" spans="2:10" ht="12">
      <c r="B277" s="193">
        <v>6675</v>
      </c>
      <c r="C277" s="203" t="s">
        <v>471</v>
      </c>
      <c r="D277" s="222">
        <v>2</v>
      </c>
      <c r="E277" s="222" t="str">
        <f t="shared" si="18"/>
        <v>生鮮</v>
      </c>
      <c r="F277" s="229" t="s">
        <v>639</v>
      </c>
      <c r="G277" s="223" t="s">
        <v>826</v>
      </c>
      <c r="H277" s="222">
        <v>9</v>
      </c>
      <c r="I277" s="224" t="str">
        <f>CONCATENATE(49226,B277,D277,F277,H277)</f>
        <v>4922666752009</v>
      </c>
      <c r="J277" s="15" t="str">
        <f t="shared" si="24"/>
        <v>しゃこ</v>
      </c>
    </row>
    <row r="278" spans="2:10" ht="12">
      <c r="B278" s="193">
        <v>6675</v>
      </c>
      <c r="C278" s="203" t="s">
        <v>471</v>
      </c>
      <c r="D278" s="222">
        <v>2</v>
      </c>
      <c r="E278" s="222" t="str">
        <f t="shared" si="18"/>
        <v>生鮮</v>
      </c>
      <c r="F278" s="229" t="s">
        <v>1065</v>
      </c>
      <c r="G278" s="223" t="s">
        <v>1047</v>
      </c>
      <c r="H278" s="222">
        <v>4</v>
      </c>
      <c r="I278" s="224" t="str">
        <f t="shared" si="25"/>
        <v>4922666752894</v>
      </c>
      <c r="J278" s="15" t="str">
        <f t="shared" si="24"/>
        <v>しゃこその他</v>
      </c>
    </row>
    <row r="279" spans="2:10" ht="12">
      <c r="B279" s="193">
        <v>6675</v>
      </c>
      <c r="C279" s="203" t="s">
        <v>471</v>
      </c>
      <c r="D279" s="222">
        <v>3</v>
      </c>
      <c r="E279" s="222" t="str">
        <f t="shared" si="18"/>
        <v>冷凍</v>
      </c>
      <c r="F279" s="229" t="s">
        <v>639</v>
      </c>
      <c r="G279" s="223" t="s">
        <v>826</v>
      </c>
      <c r="H279" s="222">
        <v>6</v>
      </c>
      <c r="I279" s="224" t="str">
        <f t="shared" si="25"/>
        <v>4922666753006</v>
      </c>
      <c r="J279" s="15" t="str">
        <f t="shared" si="24"/>
        <v>冷凍しゃこ</v>
      </c>
    </row>
    <row r="280" spans="2:10" ht="12">
      <c r="B280" s="193">
        <v>6675</v>
      </c>
      <c r="C280" s="203" t="s">
        <v>471</v>
      </c>
      <c r="D280" s="222">
        <v>3</v>
      </c>
      <c r="E280" s="222" t="str">
        <f t="shared" si="18"/>
        <v>冷凍</v>
      </c>
      <c r="F280" s="229" t="s">
        <v>1065</v>
      </c>
      <c r="G280" s="223" t="s">
        <v>1047</v>
      </c>
      <c r="H280" s="222">
        <v>1</v>
      </c>
      <c r="I280" s="224" t="str">
        <f t="shared" si="25"/>
        <v>4922666753891</v>
      </c>
      <c r="J280" s="15" t="str">
        <f t="shared" si="24"/>
        <v>冷凍しゃこその他</v>
      </c>
    </row>
    <row r="281" spans="2:10" ht="12">
      <c r="B281" s="193">
        <v>6676</v>
      </c>
      <c r="C281" s="203" t="s">
        <v>472</v>
      </c>
      <c r="D281" s="222">
        <v>1</v>
      </c>
      <c r="E281" s="222" t="str">
        <f t="shared" si="18"/>
        <v>活</v>
      </c>
      <c r="F281" s="229" t="s">
        <v>639</v>
      </c>
      <c r="G281" s="223" t="s">
        <v>826</v>
      </c>
      <c r="H281" s="222">
        <v>1</v>
      </c>
      <c r="I281" s="224" t="str">
        <f>CONCATENATE(49226,B281,D281,F281,H281)</f>
        <v>4922666761001</v>
      </c>
      <c r="J281" s="15" t="str">
        <f t="shared" si="24"/>
        <v>活さわがに</v>
      </c>
    </row>
    <row r="282" spans="2:10" ht="12">
      <c r="B282" s="193">
        <v>6676</v>
      </c>
      <c r="C282" s="203" t="s">
        <v>472</v>
      </c>
      <c r="D282" s="222">
        <v>1</v>
      </c>
      <c r="E282" s="222" t="str">
        <f t="shared" si="18"/>
        <v>活</v>
      </c>
      <c r="F282" s="229" t="s">
        <v>1065</v>
      </c>
      <c r="G282" s="223" t="s">
        <v>1047</v>
      </c>
      <c r="H282" s="222">
        <v>6</v>
      </c>
      <c r="I282" s="224" t="str">
        <f>CONCATENATE(49226,B282,D282,F282,H282)</f>
        <v>4922666761896</v>
      </c>
      <c r="J282" s="15" t="str">
        <f t="shared" si="24"/>
        <v>活さわがにその他</v>
      </c>
    </row>
    <row r="283" spans="2:10" ht="12">
      <c r="B283" s="193">
        <v>6676</v>
      </c>
      <c r="C283" s="203" t="s">
        <v>472</v>
      </c>
      <c r="D283" s="222">
        <v>2</v>
      </c>
      <c r="E283" s="222" t="str">
        <f t="shared" si="18"/>
        <v>生鮮</v>
      </c>
      <c r="F283" s="229" t="s">
        <v>639</v>
      </c>
      <c r="G283" s="223" t="s">
        <v>826</v>
      </c>
      <c r="H283" s="222">
        <v>8</v>
      </c>
      <c r="I283" s="224" t="str">
        <f>CONCATENATE(49226,B283,D283,F283,H283)</f>
        <v>4922666762008</v>
      </c>
      <c r="J283" s="15" t="str">
        <f t="shared" si="24"/>
        <v>さわがに</v>
      </c>
    </row>
    <row r="284" spans="2:10" ht="12">
      <c r="B284" s="193">
        <v>6676</v>
      </c>
      <c r="C284" s="203" t="s">
        <v>472</v>
      </c>
      <c r="D284" s="222">
        <v>2</v>
      </c>
      <c r="E284" s="222" t="str">
        <f t="shared" si="18"/>
        <v>生鮮</v>
      </c>
      <c r="F284" s="229" t="s">
        <v>1065</v>
      </c>
      <c r="G284" s="223" t="s">
        <v>1047</v>
      </c>
      <c r="H284" s="222">
        <v>3</v>
      </c>
      <c r="I284" s="224" t="str">
        <f t="shared" si="25"/>
        <v>4922666762893</v>
      </c>
      <c r="J284" s="15" t="str">
        <f t="shared" si="24"/>
        <v>さわがにその他</v>
      </c>
    </row>
    <row r="285" spans="2:10" ht="12">
      <c r="B285" s="334">
        <v>6677</v>
      </c>
      <c r="C285" s="34" t="s">
        <v>473</v>
      </c>
      <c r="D285" s="222">
        <v>2</v>
      </c>
      <c r="E285" s="222" t="str">
        <f t="shared" si="18"/>
        <v>生鮮</v>
      </c>
      <c r="F285" s="229" t="s">
        <v>639</v>
      </c>
      <c r="G285" s="223" t="s">
        <v>826</v>
      </c>
      <c r="H285" s="222">
        <v>7</v>
      </c>
      <c r="I285" s="224" t="str">
        <f>CONCATENATE(49226,B285,D285,F285,H285)</f>
        <v>4922666772007</v>
      </c>
      <c r="J285" s="15" t="str">
        <f t="shared" si="24"/>
        <v>あなじゃこ</v>
      </c>
    </row>
    <row r="286" spans="2:10" ht="12">
      <c r="B286" s="335">
        <v>6677</v>
      </c>
      <c r="C286" s="36" t="s">
        <v>473</v>
      </c>
      <c r="D286" s="225">
        <v>2</v>
      </c>
      <c r="E286" s="225" t="str">
        <f t="shared" si="18"/>
        <v>生鮮</v>
      </c>
      <c r="F286" s="230" t="s">
        <v>1046</v>
      </c>
      <c r="G286" s="227" t="s">
        <v>1047</v>
      </c>
      <c r="H286" s="225">
        <v>2</v>
      </c>
      <c r="I286" s="226" t="str">
        <f t="shared" si="25"/>
        <v>4922666772892</v>
      </c>
      <c r="J286" s="15" t="str">
        <f t="shared" si="24"/>
        <v>あなじゃこその他</v>
      </c>
    </row>
    <row r="287" spans="1:79" s="149" customFormat="1" ht="12">
      <c r="A287" s="142"/>
      <c r="B287" s="191">
        <v>6700</v>
      </c>
      <c r="C287" s="192" t="s">
        <v>474</v>
      </c>
      <c r="D287" s="147"/>
      <c r="E287" s="147">
        <f t="shared" si="18"/>
      </c>
      <c r="F287" s="181"/>
      <c r="G287" s="175"/>
      <c r="H287" s="147"/>
      <c r="I287" s="207"/>
      <c r="J287" s="207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BZ287" s="148"/>
      <c r="CA287" s="148"/>
    </row>
    <row r="288" spans="1:79" s="149" customFormat="1" ht="12">
      <c r="A288" s="142"/>
      <c r="B288" s="334">
        <v>6701</v>
      </c>
      <c r="C288" s="34" t="s">
        <v>475</v>
      </c>
      <c r="D288" s="144">
        <v>2</v>
      </c>
      <c r="E288" s="222" t="str">
        <f t="shared" si="18"/>
        <v>生鮮</v>
      </c>
      <c r="F288" s="229" t="s">
        <v>639</v>
      </c>
      <c r="G288" s="223" t="s">
        <v>826</v>
      </c>
      <c r="H288" s="144">
        <v>3</v>
      </c>
      <c r="I288" s="224" t="str">
        <f>CONCATENATE(49226,B288,D288,F288,H288)</f>
        <v>4922667012003</v>
      </c>
      <c r="J288" s="15" t="str">
        <f t="shared" si="24"/>
        <v>ふじつぼ</v>
      </c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</row>
    <row r="289" spans="1:79" s="149" customFormat="1" ht="12">
      <c r="A289" s="142"/>
      <c r="B289" s="335">
        <v>6701</v>
      </c>
      <c r="C289" s="36" t="s">
        <v>475</v>
      </c>
      <c r="D289" s="154">
        <v>2</v>
      </c>
      <c r="E289" s="225" t="str">
        <f t="shared" si="18"/>
        <v>生鮮</v>
      </c>
      <c r="F289" s="230" t="s">
        <v>1046</v>
      </c>
      <c r="G289" s="227" t="s">
        <v>1047</v>
      </c>
      <c r="H289" s="154">
        <v>8</v>
      </c>
      <c r="I289" s="226" t="str">
        <f>CONCATENATE(49226,B289,D289,F289,H289)</f>
        <v>4922667012898</v>
      </c>
      <c r="J289" s="231" t="str">
        <f t="shared" si="24"/>
        <v>ふじつぼその他</v>
      </c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BZ289" s="148"/>
      <c r="CA289" s="148"/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  <rowBreaks count="1" manualBreakCount="1">
    <brk id="192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BY15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311" bestFit="1" customWidth="1"/>
    <col min="3" max="3" width="26.875" style="311" bestFit="1" customWidth="1"/>
    <col min="4" max="4" width="7.00390625" style="219" bestFit="1" customWidth="1"/>
    <col min="5" max="5" width="5.25390625" style="219" bestFit="1" customWidth="1"/>
    <col min="6" max="6" width="10.125" style="219" customWidth="1"/>
    <col min="7" max="7" width="17.75390625" style="219" bestFit="1" customWidth="1"/>
    <col min="8" max="8" width="4.375" style="219" bestFit="1" customWidth="1"/>
    <col min="9" max="9" width="12.75390625" style="219" bestFit="1" customWidth="1"/>
    <col min="10" max="10" width="33.50390625" style="219" bestFit="1" customWidth="1"/>
    <col min="11" max="77" width="9.00390625" style="199" customWidth="1"/>
    <col min="78" max="16384" width="9.00390625" style="197" customWidth="1"/>
  </cols>
  <sheetData>
    <row r="1" spans="2:77" s="142" customFormat="1" ht="12.75" thickBot="1">
      <c r="B1" s="305" t="s">
        <v>957</v>
      </c>
      <c r="C1" s="305"/>
      <c r="D1" s="218"/>
      <c r="E1" s="218"/>
      <c r="F1" s="218"/>
      <c r="G1" s="218"/>
      <c r="H1" s="218"/>
      <c r="I1" s="218"/>
      <c r="J1" s="218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</row>
    <row r="2" spans="1:10" ht="33" customHeight="1" thickTop="1">
      <c r="A2" s="202"/>
      <c r="B2" s="306" t="s">
        <v>5</v>
      </c>
      <c r="C2" s="307" t="s">
        <v>796</v>
      </c>
      <c r="D2" s="308" t="s">
        <v>800</v>
      </c>
      <c r="E2" s="308" t="s">
        <v>801</v>
      </c>
      <c r="F2" s="309" t="s">
        <v>797</v>
      </c>
      <c r="G2" s="308" t="s">
        <v>798</v>
      </c>
      <c r="H2" s="307" t="s">
        <v>841</v>
      </c>
      <c r="I2" s="307" t="s">
        <v>799</v>
      </c>
      <c r="J2" s="307" t="s">
        <v>317</v>
      </c>
    </row>
    <row r="3" spans="1:10" s="148" customFormat="1" ht="12">
      <c r="A3" s="143"/>
      <c r="B3" s="310">
        <v>6100</v>
      </c>
      <c r="C3" s="214" t="s">
        <v>409</v>
      </c>
      <c r="D3" s="214"/>
      <c r="E3" s="214"/>
      <c r="F3" s="214"/>
      <c r="G3" s="214"/>
      <c r="H3" s="214"/>
      <c r="I3" s="214"/>
      <c r="J3" s="214"/>
    </row>
    <row r="4" spans="1:10" s="148" customFormat="1" ht="12">
      <c r="A4" s="143"/>
      <c r="B4" s="310">
        <v>6110</v>
      </c>
      <c r="C4" s="312" t="s">
        <v>410</v>
      </c>
      <c r="D4" s="214"/>
      <c r="E4" s="214"/>
      <c r="F4" s="214"/>
      <c r="G4" s="214"/>
      <c r="H4" s="214"/>
      <c r="I4" s="214"/>
      <c r="J4" s="214"/>
    </row>
    <row r="5" spans="1:77" s="149" customFormat="1" ht="12">
      <c r="A5" s="142"/>
      <c r="B5" s="310">
        <v>6160</v>
      </c>
      <c r="C5" s="312" t="s">
        <v>431</v>
      </c>
      <c r="D5" s="214"/>
      <c r="E5" s="214"/>
      <c r="F5" s="214"/>
      <c r="G5" s="214"/>
      <c r="H5" s="214"/>
      <c r="I5" s="214"/>
      <c r="J5" s="214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77" s="149" customFormat="1" ht="12">
      <c r="A6" s="142"/>
      <c r="B6" s="310">
        <v>6200</v>
      </c>
      <c r="C6" s="312" t="s">
        <v>436</v>
      </c>
      <c r="D6" s="214"/>
      <c r="E6" s="214"/>
      <c r="F6" s="214"/>
      <c r="G6" s="214"/>
      <c r="H6" s="214"/>
      <c r="I6" s="214"/>
      <c r="J6" s="214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</row>
    <row r="7" spans="1:77" s="149" customFormat="1" ht="12">
      <c r="A7" s="142"/>
      <c r="B7" s="310">
        <v>6240</v>
      </c>
      <c r="C7" s="312" t="s">
        <v>440</v>
      </c>
      <c r="D7" s="214"/>
      <c r="E7" s="214"/>
      <c r="F7" s="214"/>
      <c r="G7" s="214"/>
      <c r="H7" s="214"/>
      <c r="I7" s="214"/>
      <c r="J7" s="214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</row>
    <row r="8" spans="1:77" s="149" customFormat="1" ht="12">
      <c r="A8" s="142"/>
      <c r="B8" s="310">
        <v>6300</v>
      </c>
      <c r="C8" s="312" t="s">
        <v>444</v>
      </c>
      <c r="D8" s="214"/>
      <c r="E8" s="214"/>
      <c r="F8" s="214"/>
      <c r="G8" s="214"/>
      <c r="H8" s="214"/>
      <c r="I8" s="214"/>
      <c r="J8" s="214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</row>
    <row r="9" spans="1:77" s="149" customFormat="1" ht="12">
      <c r="A9" s="142"/>
      <c r="B9" s="310">
        <v>6500</v>
      </c>
      <c r="C9" s="312" t="s">
        <v>451</v>
      </c>
      <c r="D9" s="214"/>
      <c r="E9" s="214"/>
      <c r="F9" s="214"/>
      <c r="G9" s="214"/>
      <c r="H9" s="214"/>
      <c r="I9" s="214"/>
      <c r="J9" s="214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</row>
    <row r="10" spans="1:77" s="149" customFormat="1" ht="12">
      <c r="A10" s="142"/>
      <c r="B10" s="310">
        <v>6510</v>
      </c>
      <c r="C10" s="312" t="s">
        <v>452</v>
      </c>
      <c r="D10" s="214"/>
      <c r="E10" s="214"/>
      <c r="F10" s="214"/>
      <c r="G10" s="214"/>
      <c r="H10" s="214"/>
      <c r="I10" s="214"/>
      <c r="J10" s="214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</row>
    <row r="11" spans="1:77" s="149" customFormat="1" ht="12">
      <c r="A11" s="142"/>
      <c r="B11" s="310">
        <v>6550</v>
      </c>
      <c r="C11" s="312" t="s">
        <v>456</v>
      </c>
      <c r="D11" s="214"/>
      <c r="E11" s="214"/>
      <c r="F11" s="214"/>
      <c r="G11" s="214"/>
      <c r="H11" s="214"/>
      <c r="I11" s="214"/>
      <c r="J11" s="214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</row>
    <row r="12" spans="1:77" s="149" customFormat="1" ht="12">
      <c r="A12" s="142"/>
      <c r="B12" s="310">
        <v>6590</v>
      </c>
      <c r="C12" s="312" t="s">
        <v>460</v>
      </c>
      <c r="D12" s="214"/>
      <c r="E12" s="214"/>
      <c r="F12" s="214"/>
      <c r="G12" s="214"/>
      <c r="H12" s="214"/>
      <c r="I12" s="214"/>
      <c r="J12" s="214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</row>
    <row r="13" spans="1:77" s="149" customFormat="1" ht="12">
      <c r="A13" s="142"/>
      <c r="B13" s="310">
        <v>6630</v>
      </c>
      <c r="C13" s="312" t="s">
        <v>462</v>
      </c>
      <c r="D13" s="214"/>
      <c r="E13" s="214"/>
      <c r="F13" s="214"/>
      <c r="G13" s="214"/>
      <c r="H13" s="214"/>
      <c r="I13" s="214"/>
      <c r="J13" s="214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</row>
    <row r="14" spans="1:77" s="149" customFormat="1" ht="12">
      <c r="A14" s="142"/>
      <c r="B14" s="310">
        <v>6670</v>
      </c>
      <c r="C14" s="312" t="s">
        <v>466</v>
      </c>
      <c r="D14" s="214"/>
      <c r="E14" s="214"/>
      <c r="F14" s="214"/>
      <c r="G14" s="214"/>
      <c r="H14" s="214"/>
      <c r="I14" s="214"/>
      <c r="J14" s="214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</row>
    <row r="15" spans="1:77" s="149" customFormat="1" ht="12">
      <c r="A15" s="142"/>
      <c r="B15" s="310">
        <v>6700</v>
      </c>
      <c r="C15" s="312" t="s">
        <v>474</v>
      </c>
      <c r="D15" s="214"/>
      <c r="E15" s="214"/>
      <c r="F15" s="214"/>
      <c r="G15" s="214"/>
      <c r="H15" s="214"/>
      <c r="I15" s="214"/>
      <c r="J15" s="214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CQ92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247" bestFit="1" customWidth="1"/>
    <col min="2" max="2" width="9.125" style="256" bestFit="1" customWidth="1"/>
    <col min="3" max="3" width="26.875" style="257" bestFit="1" customWidth="1"/>
    <col min="4" max="4" width="7.00390625" style="256" bestFit="1" customWidth="1"/>
    <col min="5" max="5" width="5.25390625" style="256" bestFit="1" customWidth="1"/>
    <col min="6" max="6" width="10.125" style="260" customWidth="1"/>
    <col min="7" max="7" width="17.75390625" style="258" bestFit="1" customWidth="1"/>
    <col min="8" max="8" width="4.375" style="256" bestFit="1" customWidth="1"/>
    <col min="9" max="9" width="12.75390625" style="219" bestFit="1" customWidth="1"/>
    <col min="10" max="10" width="33.50390625" style="219" bestFit="1" customWidth="1"/>
    <col min="11" max="95" width="9.00390625" style="199" customWidth="1"/>
    <col min="96" max="16384" width="9.00390625" style="197" customWidth="1"/>
  </cols>
  <sheetData>
    <row r="1" spans="1:95" s="142" customFormat="1" ht="12.75" thickBot="1">
      <c r="A1" s="247"/>
      <c r="B1" s="248" t="s">
        <v>915</v>
      </c>
      <c r="C1" s="247"/>
      <c r="D1" s="249"/>
      <c r="E1" s="249"/>
      <c r="F1" s="259"/>
      <c r="G1" s="248"/>
      <c r="H1" s="249"/>
      <c r="I1" s="218"/>
      <c r="J1" s="218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</row>
    <row r="2" spans="1:10" ht="33" customHeight="1" thickTop="1">
      <c r="A2" s="250"/>
      <c r="B2" s="211" t="s">
        <v>5</v>
      </c>
      <c r="C2" s="174" t="s">
        <v>796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841</v>
      </c>
      <c r="I2" s="174" t="s">
        <v>799</v>
      </c>
      <c r="J2" s="174" t="s">
        <v>317</v>
      </c>
    </row>
    <row r="3" spans="1:10" s="148" customFormat="1" ht="12">
      <c r="A3" s="249"/>
      <c r="B3" s="252">
        <v>7100</v>
      </c>
      <c r="C3" s="267" t="s">
        <v>476</v>
      </c>
      <c r="D3" s="265"/>
      <c r="E3" s="265">
        <f>IF(D3=1,"活",IF(D3=2,"生鮮",IF(D3=3,"冷凍",IF(D3=4,"解凍",""))))</f>
      </c>
      <c r="F3" s="266"/>
      <c r="G3" s="267"/>
      <c r="H3" s="265"/>
      <c r="I3" s="268"/>
      <c r="J3" s="207"/>
    </row>
    <row r="4" spans="1:10" s="148" customFormat="1" ht="12">
      <c r="A4" s="249"/>
      <c r="B4" s="252">
        <v>7110</v>
      </c>
      <c r="C4" s="286" t="s">
        <v>477</v>
      </c>
      <c r="D4" s="265"/>
      <c r="E4" s="265">
        <f>IF(D4=1,"活",IF(D4=2,"生鮮",IF(D4=3,"冷凍",IF(D4=4,"解凍",""))))</f>
      </c>
      <c r="F4" s="266"/>
      <c r="G4" s="267"/>
      <c r="H4" s="265"/>
      <c r="I4" s="268"/>
      <c r="J4" s="207"/>
    </row>
    <row r="5" spans="2:95" ht="12">
      <c r="B5" s="253">
        <v>7111</v>
      </c>
      <c r="C5" s="276" t="s">
        <v>477</v>
      </c>
      <c r="D5" s="269">
        <v>2</v>
      </c>
      <c r="E5" s="269" t="str">
        <f>IF(D5=1,"活",IF(D5=2,"生鮮",IF(D5=3,"冷凍",IF(D5=4,"解凍",""))))</f>
        <v>生鮮</v>
      </c>
      <c r="F5" s="270" t="s">
        <v>1026</v>
      </c>
      <c r="G5" s="271" t="s">
        <v>826</v>
      </c>
      <c r="H5" s="269">
        <v>3</v>
      </c>
      <c r="I5" s="208" t="str">
        <f>CONCATENATE(49226,B5,D5,F5,H5)</f>
        <v>4922671112003</v>
      </c>
      <c r="J5" s="15" t="str">
        <f>CONCATENATE(IF(D5=2,"",E5),C5,IF(F5="00",,G5))</f>
        <v>こういか</v>
      </c>
      <c r="CM5" s="197"/>
      <c r="CN5" s="197"/>
      <c r="CO5" s="197"/>
      <c r="CP5" s="197"/>
      <c r="CQ5" s="197"/>
    </row>
    <row r="6" spans="2:95" ht="12">
      <c r="B6" s="253">
        <v>7111</v>
      </c>
      <c r="C6" s="276" t="s">
        <v>477</v>
      </c>
      <c r="D6" s="269">
        <v>2</v>
      </c>
      <c r="E6" s="269" t="str">
        <f>IF(D6=1,"活",IF(D6=2,"生鮮",IF(D6=3,"冷凍",IF(D6=4,"解凍",""))))</f>
        <v>生鮮</v>
      </c>
      <c r="F6" s="270" t="s">
        <v>1046</v>
      </c>
      <c r="G6" s="271" t="s">
        <v>1047</v>
      </c>
      <c r="H6" s="269">
        <v>8</v>
      </c>
      <c r="I6" s="208" t="str">
        <f aca="true" t="shared" si="0" ref="I6:I92">CONCATENATE(49226,B6,D6,F6,H6)</f>
        <v>4922671112898</v>
      </c>
      <c r="J6" s="15" t="str">
        <f aca="true" t="shared" si="1" ref="J6:J20">CONCATENATE(IF(D6=2,"",E6),C6,IF(F6="00",,G6))</f>
        <v>こういかその他</v>
      </c>
      <c r="CM6" s="197"/>
      <c r="CN6" s="197"/>
      <c r="CO6" s="197"/>
      <c r="CP6" s="197"/>
      <c r="CQ6" s="197"/>
    </row>
    <row r="7" spans="2:95" ht="12">
      <c r="B7" s="253">
        <v>7111</v>
      </c>
      <c r="C7" s="276" t="s">
        <v>477</v>
      </c>
      <c r="D7" s="269">
        <v>3</v>
      </c>
      <c r="E7" s="269" t="str">
        <f aca="true" t="shared" si="2" ref="E7:E92">IF(D7=1,"活",IF(D7=2,"生鮮",IF(D7=3,"冷凍",IF(D7=4,"解凍",""))))</f>
        <v>冷凍</v>
      </c>
      <c r="F7" s="270" t="s">
        <v>1026</v>
      </c>
      <c r="G7" s="271" t="s">
        <v>826</v>
      </c>
      <c r="H7" s="269">
        <v>0</v>
      </c>
      <c r="I7" s="208" t="str">
        <f>CONCATENATE(49226,B7,D7,F7,H7)</f>
        <v>4922671113000</v>
      </c>
      <c r="J7" s="15" t="str">
        <f t="shared" si="1"/>
        <v>冷凍こういか</v>
      </c>
      <c r="CM7" s="197"/>
      <c r="CN7" s="197"/>
      <c r="CO7" s="197"/>
      <c r="CP7" s="197"/>
      <c r="CQ7" s="197"/>
    </row>
    <row r="8" spans="2:95" ht="12">
      <c r="B8" s="253">
        <v>7111</v>
      </c>
      <c r="C8" s="276" t="s">
        <v>477</v>
      </c>
      <c r="D8" s="269">
        <v>3</v>
      </c>
      <c r="E8" s="269" t="str">
        <f t="shared" si="2"/>
        <v>冷凍</v>
      </c>
      <c r="F8" s="270" t="s">
        <v>1046</v>
      </c>
      <c r="G8" s="271" t="s">
        <v>1047</v>
      </c>
      <c r="H8" s="269">
        <v>5</v>
      </c>
      <c r="I8" s="208" t="str">
        <f t="shared" si="0"/>
        <v>4922671113895</v>
      </c>
      <c r="J8" s="15" t="str">
        <f t="shared" si="1"/>
        <v>冷凍こういかその他</v>
      </c>
      <c r="CM8" s="197"/>
      <c r="CN8" s="197"/>
      <c r="CO8" s="197"/>
      <c r="CP8" s="197"/>
      <c r="CQ8" s="197"/>
    </row>
    <row r="9" spans="2:95" ht="12">
      <c r="B9" s="253">
        <v>7112</v>
      </c>
      <c r="C9" s="276" t="s">
        <v>478</v>
      </c>
      <c r="D9" s="269">
        <v>2</v>
      </c>
      <c r="E9" s="269" t="str">
        <f>IF(D9=1,"活",IF(D9=2,"生鮮",IF(D9=3,"冷凍",IF(D9=4,"解凍",""))))</f>
        <v>生鮮</v>
      </c>
      <c r="F9" s="270" t="s">
        <v>1026</v>
      </c>
      <c r="G9" s="271" t="s">
        <v>826</v>
      </c>
      <c r="H9" s="269">
        <v>2</v>
      </c>
      <c r="I9" s="208" t="str">
        <f>CONCATENATE(49226,B9,D9,F9,H9)</f>
        <v>4922671122002</v>
      </c>
      <c r="J9" s="15" t="str">
        <f t="shared" si="1"/>
        <v>もんごういか</v>
      </c>
      <c r="CM9" s="197"/>
      <c r="CN9" s="197"/>
      <c r="CO9" s="197"/>
      <c r="CP9" s="197"/>
      <c r="CQ9" s="197"/>
    </row>
    <row r="10" spans="2:95" ht="12">
      <c r="B10" s="253">
        <v>7112</v>
      </c>
      <c r="C10" s="276" t="s">
        <v>478</v>
      </c>
      <c r="D10" s="269">
        <v>2</v>
      </c>
      <c r="E10" s="269" t="str">
        <f>IF(D10=1,"活",IF(D10=2,"生鮮",IF(D10=3,"冷凍",IF(D10=4,"解凍",""))))</f>
        <v>生鮮</v>
      </c>
      <c r="F10" s="270" t="s">
        <v>1046</v>
      </c>
      <c r="G10" s="271" t="s">
        <v>1047</v>
      </c>
      <c r="H10" s="269">
        <v>7</v>
      </c>
      <c r="I10" s="208" t="str">
        <f>CONCATENATE(49226,B10,D10,F10,H10)</f>
        <v>4922671122897</v>
      </c>
      <c r="J10" s="15" t="str">
        <f t="shared" si="1"/>
        <v>もんごういかその他</v>
      </c>
      <c r="CM10" s="197"/>
      <c r="CN10" s="197"/>
      <c r="CO10" s="197"/>
      <c r="CP10" s="197"/>
      <c r="CQ10" s="197"/>
    </row>
    <row r="11" spans="2:95" ht="12">
      <c r="B11" s="253">
        <v>7112</v>
      </c>
      <c r="C11" s="276" t="s">
        <v>478</v>
      </c>
      <c r="D11" s="269">
        <v>3</v>
      </c>
      <c r="E11" s="269" t="str">
        <f t="shared" si="2"/>
        <v>冷凍</v>
      </c>
      <c r="F11" s="270" t="s">
        <v>1026</v>
      </c>
      <c r="G11" s="271" t="s">
        <v>826</v>
      </c>
      <c r="H11" s="269">
        <v>9</v>
      </c>
      <c r="I11" s="208" t="str">
        <f t="shared" si="0"/>
        <v>4922671123009</v>
      </c>
      <c r="J11" s="15" t="str">
        <f t="shared" si="1"/>
        <v>冷凍もんごういか</v>
      </c>
      <c r="CM11" s="197"/>
      <c r="CN11" s="197"/>
      <c r="CO11" s="197"/>
      <c r="CP11" s="197"/>
      <c r="CQ11" s="197"/>
    </row>
    <row r="12" spans="2:95" ht="12">
      <c r="B12" s="253">
        <v>7112</v>
      </c>
      <c r="C12" s="276" t="s">
        <v>478</v>
      </c>
      <c r="D12" s="269">
        <v>3</v>
      </c>
      <c r="E12" s="269" t="str">
        <f t="shared" si="2"/>
        <v>冷凍</v>
      </c>
      <c r="F12" s="270" t="s">
        <v>1046</v>
      </c>
      <c r="G12" s="271" t="s">
        <v>1047</v>
      </c>
      <c r="H12" s="269">
        <v>4</v>
      </c>
      <c r="I12" s="208" t="str">
        <f t="shared" si="0"/>
        <v>4922671123894</v>
      </c>
      <c r="J12" s="15" t="str">
        <f t="shared" si="1"/>
        <v>冷凍もんごういかその他</v>
      </c>
      <c r="CM12" s="197"/>
      <c r="CN12" s="197"/>
      <c r="CO12" s="197"/>
      <c r="CP12" s="197"/>
      <c r="CQ12" s="197"/>
    </row>
    <row r="13" spans="2:95" ht="12">
      <c r="B13" s="253">
        <v>7113</v>
      </c>
      <c r="C13" s="276" t="s">
        <v>479</v>
      </c>
      <c r="D13" s="269">
        <v>2</v>
      </c>
      <c r="E13" s="269" t="str">
        <f>IF(D13=1,"活",IF(D13=2,"生鮮",IF(D13=3,"冷凍",IF(D13=4,"解凍",""))))</f>
        <v>生鮮</v>
      </c>
      <c r="F13" s="270" t="s">
        <v>1026</v>
      </c>
      <c r="G13" s="271" t="s">
        <v>826</v>
      </c>
      <c r="H13" s="269">
        <v>1</v>
      </c>
      <c r="I13" s="208" t="str">
        <f>CONCATENATE(49226,B13,D13,F13,H13)</f>
        <v>4922671132001</v>
      </c>
      <c r="J13" s="15" t="str">
        <f t="shared" si="1"/>
        <v>はりいか</v>
      </c>
      <c r="CM13" s="197"/>
      <c r="CN13" s="197"/>
      <c r="CO13" s="197"/>
      <c r="CP13" s="197"/>
      <c r="CQ13" s="197"/>
    </row>
    <row r="14" spans="2:95" ht="12">
      <c r="B14" s="253">
        <v>7113</v>
      </c>
      <c r="C14" s="276" t="s">
        <v>479</v>
      </c>
      <c r="D14" s="269">
        <v>2</v>
      </c>
      <c r="E14" s="269" t="str">
        <f>IF(D14=1,"活",IF(D14=2,"生鮮",IF(D14=3,"冷凍",IF(D14=4,"解凍",""))))</f>
        <v>生鮮</v>
      </c>
      <c r="F14" s="270" t="s">
        <v>1046</v>
      </c>
      <c r="G14" s="271" t="s">
        <v>1047</v>
      </c>
      <c r="H14" s="269">
        <v>6</v>
      </c>
      <c r="I14" s="208" t="str">
        <f>CONCATENATE(49226,B14,D14,F14,H14)</f>
        <v>4922671132896</v>
      </c>
      <c r="J14" s="15" t="str">
        <f t="shared" si="1"/>
        <v>はりいかその他</v>
      </c>
      <c r="CM14" s="197"/>
      <c r="CN14" s="197"/>
      <c r="CO14" s="197"/>
      <c r="CP14" s="197"/>
      <c r="CQ14" s="197"/>
    </row>
    <row r="15" spans="2:95" ht="12">
      <c r="B15" s="253">
        <v>7113</v>
      </c>
      <c r="C15" s="276" t="s">
        <v>479</v>
      </c>
      <c r="D15" s="269">
        <v>3</v>
      </c>
      <c r="E15" s="269" t="str">
        <f t="shared" si="2"/>
        <v>冷凍</v>
      </c>
      <c r="F15" s="270" t="s">
        <v>1026</v>
      </c>
      <c r="G15" s="271" t="s">
        <v>826</v>
      </c>
      <c r="H15" s="269">
        <v>8</v>
      </c>
      <c r="I15" s="208" t="str">
        <f t="shared" si="0"/>
        <v>4922671133008</v>
      </c>
      <c r="J15" s="15" t="str">
        <f t="shared" si="1"/>
        <v>冷凍はりいか</v>
      </c>
      <c r="CM15" s="197"/>
      <c r="CN15" s="197"/>
      <c r="CO15" s="197"/>
      <c r="CP15" s="197"/>
      <c r="CQ15" s="197"/>
    </row>
    <row r="16" spans="2:95" ht="12">
      <c r="B16" s="253">
        <v>7113</v>
      </c>
      <c r="C16" s="276" t="s">
        <v>479</v>
      </c>
      <c r="D16" s="269">
        <v>3</v>
      </c>
      <c r="E16" s="269" t="str">
        <f t="shared" si="2"/>
        <v>冷凍</v>
      </c>
      <c r="F16" s="270" t="s">
        <v>1046</v>
      </c>
      <c r="G16" s="271" t="s">
        <v>1047</v>
      </c>
      <c r="H16" s="269">
        <v>3</v>
      </c>
      <c r="I16" s="208" t="str">
        <f t="shared" si="0"/>
        <v>4922671133893</v>
      </c>
      <c r="J16" s="15" t="str">
        <f t="shared" si="1"/>
        <v>冷凍はりいかその他</v>
      </c>
      <c r="CM16" s="197"/>
      <c r="CN16" s="197"/>
      <c r="CO16" s="197"/>
      <c r="CP16" s="197"/>
      <c r="CQ16" s="197"/>
    </row>
    <row r="17" spans="2:95" ht="12">
      <c r="B17" s="253">
        <v>7114</v>
      </c>
      <c r="C17" s="276" t="s">
        <v>480</v>
      </c>
      <c r="D17" s="269">
        <v>2</v>
      </c>
      <c r="E17" s="269" t="str">
        <f>IF(D17=1,"活",IF(D17=2,"生鮮",IF(D17=3,"冷凍",IF(D17=4,"解凍",""))))</f>
        <v>生鮮</v>
      </c>
      <c r="F17" s="270" t="s">
        <v>1026</v>
      </c>
      <c r="G17" s="271" t="s">
        <v>826</v>
      </c>
      <c r="H17" s="269">
        <v>0</v>
      </c>
      <c r="I17" s="208" t="str">
        <f>CONCATENATE(49226,B17,D17,F17,H17)</f>
        <v>4922671142000</v>
      </c>
      <c r="J17" s="15" t="str">
        <f t="shared" si="1"/>
        <v>しりやけ</v>
      </c>
      <c r="CM17" s="197"/>
      <c r="CN17" s="197"/>
      <c r="CO17" s="197"/>
      <c r="CP17" s="197"/>
      <c r="CQ17" s="197"/>
    </row>
    <row r="18" spans="2:95" ht="12">
      <c r="B18" s="253">
        <v>7114</v>
      </c>
      <c r="C18" s="276" t="s">
        <v>480</v>
      </c>
      <c r="D18" s="269">
        <v>2</v>
      </c>
      <c r="E18" s="269" t="str">
        <f>IF(D18=1,"活",IF(D18=2,"生鮮",IF(D18=3,"冷凍",IF(D18=4,"解凍",""))))</f>
        <v>生鮮</v>
      </c>
      <c r="F18" s="270" t="s">
        <v>1046</v>
      </c>
      <c r="G18" s="271" t="s">
        <v>1047</v>
      </c>
      <c r="H18" s="269">
        <v>5</v>
      </c>
      <c r="I18" s="208" t="str">
        <f>CONCATENATE(49226,B18,D18,F18,H18)</f>
        <v>4922671142895</v>
      </c>
      <c r="J18" s="15" t="str">
        <f t="shared" si="1"/>
        <v>しりやけその他</v>
      </c>
      <c r="CM18" s="197"/>
      <c r="CN18" s="197"/>
      <c r="CO18" s="197"/>
      <c r="CP18" s="197"/>
      <c r="CQ18" s="197"/>
    </row>
    <row r="19" spans="2:95" ht="12">
      <c r="B19" s="253">
        <v>7114</v>
      </c>
      <c r="C19" s="276" t="s">
        <v>480</v>
      </c>
      <c r="D19" s="269">
        <v>3</v>
      </c>
      <c r="E19" s="269" t="str">
        <f t="shared" si="2"/>
        <v>冷凍</v>
      </c>
      <c r="F19" s="270" t="s">
        <v>1026</v>
      </c>
      <c r="G19" s="271" t="s">
        <v>826</v>
      </c>
      <c r="H19" s="269">
        <v>7</v>
      </c>
      <c r="I19" s="208" t="str">
        <f t="shared" si="0"/>
        <v>4922671143007</v>
      </c>
      <c r="J19" s="15" t="str">
        <f t="shared" si="1"/>
        <v>冷凍しりやけ</v>
      </c>
      <c r="CM19" s="197"/>
      <c r="CN19" s="197"/>
      <c r="CO19" s="197"/>
      <c r="CP19" s="197"/>
      <c r="CQ19" s="197"/>
    </row>
    <row r="20" spans="2:95" ht="12">
      <c r="B20" s="254">
        <v>7114</v>
      </c>
      <c r="C20" s="277" t="s">
        <v>480</v>
      </c>
      <c r="D20" s="272">
        <v>3</v>
      </c>
      <c r="E20" s="272" t="str">
        <f t="shared" si="2"/>
        <v>冷凍</v>
      </c>
      <c r="F20" s="273" t="s">
        <v>1046</v>
      </c>
      <c r="G20" s="274" t="s">
        <v>1047</v>
      </c>
      <c r="H20" s="272">
        <v>2</v>
      </c>
      <c r="I20" s="209" t="str">
        <f t="shared" si="0"/>
        <v>4922671143892</v>
      </c>
      <c r="J20" s="15" t="str">
        <f t="shared" si="1"/>
        <v>冷凍しりやけその他</v>
      </c>
      <c r="CM20" s="197"/>
      <c r="CN20" s="197"/>
      <c r="CO20" s="197"/>
      <c r="CP20" s="197"/>
      <c r="CQ20" s="197"/>
    </row>
    <row r="21" spans="1:90" s="149" customFormat="1" ht="12">
      <c r="A21" s="247"/>
      <c r="B21" s="252">
        <v>7150</v>
      </c>
      <c r="C21" s="286" t="s">
        <v>481</v>
      </c>
      <c r="D21" s="265"/>
      <c r="E21" s="265">
        <f>IF(D21=1,"活",IF(D21=2,"生鮮",IF(D21=3,"冷凍",IF(D21=4,"解凍",""))))</f>
      </c>
      <c r="F21" s="266"/>
      <c r="G21" s="267"/>
      <c r="H21" s="265"/>
      <c r="I21" s="268"/>
      <c r="J21" s="207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</row>
    <row r="22" spans="2:95" ht="12">
      <c r="B22" s="253">
        <v>7151</v>
      </c>
      <c r="C22" s="276" t="s">
        <v>482</v>
      </c>
      <c r="D22" s="269">
        <v>1</v>
      </c>
      <c r="E22" s="269" t="str">
        <f t="shared" si="2"/>
        <v>活</v>
      </c>
      <c r="F22" s="270" t="s">
        <v>1026</v>
      </c>
      <c r="G22" s="271" t="s">
        <v>826</v>
      </c>
      <c r="H22" s="269">
        <v>4</v>
      </c>
      <c r="I22" s="208" t="str">
        <f>CONCATENATE(49226,B22,D22,F22,H22)</f>
        <v>4922671511004</v>
      </c>
      <c r="J22" s="15" t="str">
        <f>CONCATENATE(IF(D22=2,"",E22),C22,IF(F22="00",,G22))</f>
        <v>活あおりいか</v>
      </c>
      <c r="CM22" s="197"/>
      <c r="CN22" s="197"/>
      <c r="CO22" s="197"/>
      <c r="CP22" s="197"/>
      <c r="CQ22" s="197"/>
    </row>
    <row r="23" spans="2:95" ht="12">
      <c r="B23" s="253">
        <v>7151</v>
      </c>
      <c r="C23" s="276" t="s">
        <v>482</v>
      </c>
      <c r="D23" s="269">
        <v>1</v>
      </c>
      <c r="E23" s="269" t="str">
        <f t="shared" si="2"/>
        <v>活</v>
      </c>
      <c r="F23" s="270" t="s">
        <v>1046</v>
      </c>
      <c r="G23" s="271" t="s">
        <v>1047</v>
      </c>
      <c r="H23" s="269">
        <v>9</v>
      </c>
      <c r="I23" s="208" t="str">
        <f t="shared" si="0"/>
        <v>4922671511899</v>
      </c>
      <c r="J23" s="15" t="str">
        <f aca="true" t="shared" si="3" ref="J23:J41">CONCATENATE(IF(D23=2,"",E23),C23,IF(F23="00",,G23))</f>
        <v>活あおりいかその他</v>
      </c>
      <c r="CM23" s="197"/>
      <c r="CN23" s="197"/>
      <c r="CO23" s="197"/>
      <c r="CP23" s="197"/>
      <c r="CQ23" s="197"/>
    </row>
    <row r="24" spans="2:95" ht="12">
      <c r="B24" s="253">
        <v>7151</v>
      </c>
      <c r="C24" s="276" t="s">
        <v>482</v>
      </c>
      <c r="D24" s="269">
        <v>2</v>
      </c>
      <c r="E24" s="269" t="str">
        <f t="shared" si="2"/>
        <v>生鮮</v>
      </c>
      <c r="F24" s="270" t="s">
        <v>1026</v>
      </c>
      <c r="G24" s="271" t="s">
        <v>826</v>
      </c>
      <c r="H24" s="269">
        <v>1</v>
      </c>
      <c r="I24" s="208" t="str">
        <f t="shared" si="0"/>
        <v>4922671512001</v>
      </c>
      <c r="J24" s="15" t="str">
        <f t="shared" si="3"/>
        <v>あおりいか</v>
      </c>
      <c r="CM24" s="197"/>
      <c r="CN24" s="197"/>
      <c r="CO24" s="197"/>
      <c r="CP24" s="197"/>
      <c r="CQ24" s="197"/>
    </row>
    <row r="25" spans="2:95" ht="12">
      <c r="B25" s="253">
        <v>7151</v>
      </c>
      <c r="C25" s="276" t="s">
        <v>482</v>
      </c>
      <c r="D25" s="269">
        <v>2</v>
      </c>
      <c r="E25" s="269" t="str">
        <f t="shared" si="2"/>
        <v>生鮮</v>
      </c>
      <c r="F25" s="270" t="s">
        <v>1046</v>
      </c>
      <c r="G25" s="271" t="s">
        <v>1047</v>
      </c>
      <c r="H25" s="269">
        <v>6</v>
      </c>
      <c r="I25" s="208" t="str">
        <f>CONCATENATE(49226,B25,D25,F25,H25)</f>
        <v>4922671512896</v>
      </c>
      <c r="J25" s="15" t="str">
        <f t="shared" si="3"/>
        <v>あおりいかその他</v>
      </c>
      <c r="CM25" s="197"/>
      <c r="CN25" s="197"/>
      <c r="CO25" s="197"/>
      <c r="CP25" s="197"/>
      <c r="CQ25" s="197"/>
    </row>
    <row r="26" spans="2:95" ht="12">
      <c r="B26" s="253">
        <v>7151</v>
      </c>
      <c r="C26" s="276" t="s">
        <v>482</v>
      </c>
      <c r="D26" s="269">
        <v>3</v>
      </c>
      <c r="E26" s="269" t="str">
        <f t="shared" si="2"/>
        <v>冷凍</v>
      </c>
      <c r="F26" s="270" t="s">
        <v>1026</v>
      </c>
      <c r="G26" s="271" t="s">
        <v>826</v>
      </c>
      <c r="H26" s="269">
        <v>8</v>
      </c>
      <c r="I26" s="208" t="str">
        <f t="shared" si="0"/>
        <v>4922671513008</v>
      </c>
      <c r="J26" s="15" t="str">
        <f t="shared" si="3"/>
        <v>冷凍あおりいか</v>
      </c>
      <c r="CM26" s="197"/>
      <c r="CN26" s="197"/>
      <c r="CO26" s="197"/>
      <c r="CP26" s="197"/>
      <c r="CQ26" s="197"/>
    </row>
    <row r="27" spans="2:95" ht="12">
      <c r="B27" s="253">
        <v>7151</v>
      </c>
      <c r="C27" s="276" t="s">
        <v>482</v>
      </c>
      <c r="D27" s="269">
        <v>3</v>
      </c>
      <c r="E27" s="269" t="str">
        <f t="shared" si="2"/>
        <v>冷凍</v>
      </c>
      <c r="F27" s="270" t="s">
        <v>1046</v>
      </c>
      <c r="G27" s="271" t="s">
        <v>1047</v>
      </c>
      <c r="H27" s="269">
        <v>3</v>
      </c>
      <c r="I27" s="208" t="str">
        <f t="shared" si="0"/>
        <v>4922671513893</v>
      </c>
      <c r="J27" s="15" t="str">
        <f t="shared" si="3"/>
        <v>冷凍あおりいかその他</v>
      </c>
      <c r="CM27" s="197"/>
      <c r="CN27" s="197"/>
      <c r="CO27" s="197"/>
      <c r="CP27" s="197"/>
      <c r="CQ27" s="197"/>
    </row>
    <row r="28" spans="2:95" ht="12">
      <c r="B28" s="255">
        <v>7152</v>
      </c>
      <c r="C28" s="290" t="s">
        <v>483</v>
      </c>
      <c r="D28" s="269">
        <v>2</v>
      </c>
      <c r="E28" s="269" t="str">
        <f t="shared" si="2"/>
        <v>生鮮</v>
      </c>
      <c r="F28" s="270" t="s">
        <v>1026</v>
      </c>
      <c r="G28" s="271" t="s">
        <v>826</v>
      </c>
      <c r="H28" s="269">
        <v>0</v>
      </c>
      <c r="I28" s="208" t="str">
        <f>CONCATENATE(49226,B28,D28,F28,H28)</f>
        <v>4922671522000</v>
      </c>
      <c r="J28" s="15" t="str">
        <f t="shared" si="3"/>
        <v>あかいか</v>
      </c>
      <c r="CM28" s="197"/>
      <c r="CN28" s="197"/>
      <c r="CO28" s="197"/>
      <c r="CP28" s="197"/>
      <c r="CQ28" s="197"/>
    </row>
    <row r="29" spans="2:95" ht="12">
      <c r="B29" s="255">
        <v>7152</v>
      </c>
      <c r="C29" s="290" t="s">
        <v>483</v>
      </c>
      <c r="D29" s="269">
        <v>2</v>
      </c>
      <c r="E29" s="269" t="str">
        <f t="shared" si="2"/>
        <v>生鮮</v>
      </c>
      <c r="F29" s="270" t="s">
        <v>1046</v>
      </c>
      <c r="G29" s="271" t="s">
        <v>1047</v>
      </c>
      <c r="H29" s="269">
        <v>5</v>
      </c>
      <c r="I29" s="208" t="str">
        <f>CONCATENATE(49226,B29,D29,F29,H29)</f>
        <v>4922671522895</v>
      </c>
      <c r="J29" s="15" t="str">
        <f t="shared" si="3"/>
        <v>あかいかその他</v>
      </c>
      <c r="CM29" s="197"/>
      <c r="CN29" s="197"/>
      <c r="CO29" s="197"/>
      <c r="CP29" s="197"/>
      <c r="CQ29" s="197"/>
    </row>
    <row r="30" spans="2:95" ht="12">
      <c r="B30" s="255">
        <v>7152</v>
      </c>
      <c r="C30" s="290" t="s">
        <v>483</v>
      </c>
      <c r="D30" s="269">
        <v>3</v>
      </c>
      <c r="E30" s="269" t="str">
        <f t="shared" si="2"/>
        <v>冷凍</v>
      </c>
      <c r="F30" s="270" t="s">
        <v>1026</v>
      </c>
      <c r="G30" s="271" t="s">
        <v>826</v>
      </c>
      <c r="H30" s="269">
        <v>7</v>
      </c>
      <c r="I30" s="208" t="str">
        <f t="shared" si="0"/>
        <v>4922671523007</v>
      </c>
      <c r="J30" s="15" t="str">
        <f t="shared" si="3"/>
        <v>冷凍あかいか</v>
      </c>
      <c r="CM30" s="197"/>
      <c r="CN30" s="197"/>
      <c r="CO30" s="197"/>
      <c r="CP30" s="197"/>
      <c r="CQ30" s="197"/>
    </row>
    <row r="31" spans="2:95" ht="12">
      <c r="B31" s="255">
        <v>7152</v>
      </c>
      <c r="C31" s="290" t="s">
        <v>483</v>
      </c>
      <c r="D31" s="269">
        <v>3</v>
      </c>
      <c r="E31" s="269" t="str">
        <f t="shared" si="2"/>
        <v>冷凍</v>
      </c>
      <c r="F31" s="270" t="s">
        <v>1046</v>
      </c>
      <c r="G31" s="271" t="s">
        <v>1047</v>
      </c>
      <c r="H31" s="269">
        <v>2</v>
      </c>
      <c r="I31" s="208" t="str">
        <f t="shared" si="0"/>
        <v>4922671523892</v>
      </c>
      <c r="J31" s="15" t="str">
        <f t="shared" si="3"/>
        <v>冷凍あかいかその他</v>
      </c>
      <c r="CM31" s="197"/>
      <c r="CN31" s="197"/>
      <c r="CO31" s="197"/>
      <c r="CP31" s="197"/>
      <c r="CQ31" s="197"/>
    </row>
    <row r="32" spans="2:95" ht="12">
      <c r="B32" s="253">
        <v>7153</v>
      </c>
      <c r="C32" s="276" t="s">
        <v>484</v>
      </c>
      <c r="D32" s="269">
        <v>2</v>
      </c>
      <c r="E32" s="269" t="str">
        <f t="shared" si="2"/>
        <v>生鮮</v>
      </c>
      <c r="F32" s="270" t="s">
        <v>1026</v>
      </c>
      <c r="G32" s="271" t="s">
        <v>826</v>
      </c>
      <c r="H32" s="269">
        <v>9</v>
      </c>
      <c r="I32" s="208" t="str">
        <f>CONCATENATE(49226,B32,D32,F32,H32)</f>
        <v>4922671532009</v>
      </c>
      <c r="J32" s="15" t="str">
        <f t="shared" si="3"/>
        <v>ひいか</v>
      </c>
      <c r="CM32" s="197"/>
      <c r="CN32" s="197"/>
      <c r="CO32" s="197"/>
      <c r="CP32" s="197"/>
      <c r="CQ32" s="197"/>
    </row>
    <row r="33" spans="2:95" ht="12">
      <c r="B33" s="253">
        <v>7153</v>
      </c>
      <c r="C33" s="276" t="s">
        <v>484</v>
      </c>
      <c r="D33" s="269">
        <v>2</v>
      </c>
      <c r="E33" s="269" t="str">
        <f t="shared" si="2"/>
        <v>生鮮</v>
      </c>
      <c r="F33" s="270" t="s">
        <v>1046</v>
      </c>
      <c r="G33" s="271" t="s">
        <v>1047</v>
      </c>
      <c r="H33" s="269">
        <v>4</v>
      </c>
      <c r="I33" s="208" t="str">
        <f t="shared" si="0"/>
        <v>4922671532894</v>
      </c>
      <c r="J33" s="15" t="str">
        <f t="shared" si="3"/>
        <v>ひいかその他</v>
      </c>
      <c r="CM33" s="197"/>
      <c r="CN33" s="197"/>
      <c r="CO33" s="197"/>
      <c r="CP33" s="197"/>
      <c r="CQ33" s="197"/>
    </row>
    <row r="34" spans="2:95" ht="12">
      <c r="B34" s="253">
        <v>7154</v>
      </c>
      <c r="C34" s="276" t="s">
        <v>485</v>
      </c>
      <c r="D34" s="269">
        <v>2</v>
      </c>
      <c r="E34" s="269" t="str">
        <f t="shared" si="2"/>
        <v>生鮮</v>
      </c>
      <c r="F34" s="270" t="s">
        <v>1026</v>
      </c>
      <c r="G34" s="271" t="s">
        <v>826</v>
      </c>
      <c r="H34" s="269">
        <v>8</v>
      </c>
      <c r="I34" s="208" t="str">
        <f>CONCATENATE(49226,B34,D34,F34,H34)</f>
        <v>4922671542008</v>
      </c>
      <c r="J34" s="15" t="str">
        <f t="shared" si="3"/>
        <v>こいか</v>
      </c>
      <c r="CM34" s="197"/>
      <c r="CN34" s="197"/>
      <c r="CO34" s="197"/>
      <c r="CP34" s="197"/>
      <c r="CQ34" s="197"/>
    </row>
    <row r="35" spans="2:95" ht="12">
      <c r="B35" s="253">
        <v>7154</v>
      </c>
      <c r="C35" s="276" t="s">
        <v>485</v>
      </c>
      <c r="D35" s="269">
        <v>2</v>
      </c>
      <c r="E35" s="269" t="str">
        <f t="shared" si="2"/>
        <v>生鮮</v>
      </c>
      <c r="F35" s="270" t="s">
        <v>1046</v>
      </c>
      <c r="G35" s="271" t="s">
        <v>1047</v>
      </c>
      <c r="H35" s="269">
        <v>3</v>
      </c>
      <c r="I35" s="208" t="str">
        <f t="shared" si="0"/>
        <v>4922671542893</v>
      </c>
      <c r="J35" s="15" t="str">
        <f t="shared" si="3"/>
        <v>こいかその他</v>
      </c>
      <c r="CM35" s="197"/>
      <c r="CN35" s="197"/>
      <c r="CO35" s="197"/>
      <c r="CP35" s="197"/>
      <c r="CQ35" s="197"/>
    </row>
    <row r="36" spans="2:95" ht="12">
      <c r="B36" s="253">
        <v>7155</v>
      </c>
      <c r="C36" s="276" t="s">
        <v>481</v>
      </c>
      <c r="D36" s="269">
        <v>1</v>
      </c>
      <c r="E36" s="269" t="str">
        <f t="shared" si="2"/>
        <v>活</v>
      </c>
      <c r="F36" s="270" t="s">
        <v>1026</v>
      </c>
      <c r="G36" s="271" t="s">
        <v>826</v>
      </c>
      <c r="H36" s="269">
        <v>0</v>
      </c>
      <c r="I36" s="208" t="str">
        <f>CONCATENATE(49226,B36,D36,F36,H36)</f>
        <v>4922671551000</v>
      </c>
      <c r="J36" s="15" t="str">
        <f t="shared" si="3"/>
        <v>活やりいか</v>
      </c>
      <c r="CM36" s="197"/>
      <c r="CN36" s="197"/>
      <c r="CO36" s="197"/>
      <c r="CP36" s="197"/>
      <c r="CQ36" s="197"/>
    </row>
    <row r="37" spans="2:95" ht="12">
      <c r="B37" s="253">
        <v>7155</v>
      </c>
      <c r="C37" s="276" t="s">
        <v>481</v>
      </c>
      <c r="D37" s="269">
        <v>1</v>
      </c>
      <c r="E37" s="269" t="str">
        <f t="shared" si="2"/>
        <v>活</v>
      </c>
      <c r="F37" s="270" t="s">
        <v>1046</v>
      </c>
      <c r="G37" s="271" t="s">
        <v>1047</v>
      </c>
      <c r="H37" s="269">
        <v>5</v>
      </c>
      <c r="I37" s="208" t="str">
        <f>CONCATENATE(49226,B37,D37,F37,H37)</f>
        <v>4922671551895</v>
      </c>
      <c r="J37" s="15" t="str">
        <f t="shared" si="3"/>
        <v>活やりいかその他</v>
      </c>
      <c r="CM37" s="197"/>
      <c r="CN37" s="197"/>
      <c r="CO37" s="197"/>
      <c r="CP37" s="197"/>
      <c r="CQ37" s="197"/>
    </row>
    <row r="38" spans="2:95" ht="12">
      <c r="B38" s="253">
        <v>7155</v>
      </c>
      <c r="C38" s="276" t="s">
        <v>481</v>
      </c>
      <c r="D38" s="269">
        <v>2</v>
      </c>
      <c r="E38" s="269" t="str">
        <f t="shared" si="2"/>
        <v>生鮮</v>
      </c>
      <c r="F38" s="270" t="s">
        <v>1026</v>
      </c>
      <c r="G38" s="271" t="s">
        <v>826</v>
      </c>
      <c r="H38" s="269">
        <v>7</v>
      </c>
      <c r="I38" s="208" t="str">
        <f>CONCATENATE(49226,B38,D38,F38,H38)</f>
        <v>4922671552007</v>
      </c>
      <c r="J38" s="15" t="str">
        <f t="shared" si="3"/>
        <v>やりいか</v>
      </c>
      <c r="CM38" s="197"/>
      <c r="CN38" s="197"/>
      <c r="CO38" s="197"/>
      <c r="CP38" s="197"/>
      <c r="CQ38" s="197"/>
    </row>
    <row r="39" spans="2:95" ht="12">
      <c r="B39" s="253">
        <v>7155</v>
      </c>
      <c r="C39" s="276" t="s">
        <v>481</v>
      </c>
      <c r="D39" s="269">
        <v>2</v>
      </c>
      <c r="E39" s="269" t="str">
        <f t="shared" si="2"/>
        <v>生鮮</v>
      </c>
      <c r="F39" s="270" t="s">
        <v>1046</v>
      </c>
      <c r="G39" s="271" t="s">
        <v>1047</v>
      </c>
      <c r="H39" s="269">
        <v>2</v>
      </c>
      <c r="I39" s="208" t="str">
        <f t="shared" si="0"/>
        <v>4922671552892</v>
      </c>
      <c r="J39" s="15" t="str">
        <f t="shared" si="3"/>
        <v>やりいかその他</v>
      </c>
      <c r="CM39" s="197"/>
      <c r="CN39" s="197"/>
      <c r="CO39" s="197"/>
      <c r="CP39" s="197"/>
      <c r="CQ39" s="197"/>
    </row>
    <row r="40" spans="2:95" ht="12">
      <c r="B40" s="253">
        <v>7155</v>
      </c>
      <c r="C40" s="276" t="s">
        <v>481</v>
      </c>
      <c r="D40" s="269">
        <v>3</v>
      </c>
      <c r="E40" s="269" t="str">
        <f t="shared" si="2"/>
        <v>冷凍</v>
      </c>
      <c r="F40" s="270" t="s">
        <v>1026</v>
      </c>
      <c r="G40" s="271" t="s">
        <v>826</v>
      </c>
      <c r="H40" s="269">
        <v>4</v>
      </c>
      <c r="I40" s="208" t="str">
        <f t="shared" si="0"/>
        <v>4922671553004</v>
      </c>
      <c r="J40" s="15" t="str">
        <f t="shared" si="3"/>
        <v>冷凍やりいか</v>
      </c>
      <c r="CM40" s="197"/>
      <c r="CN40" s="197"/>
      <c r="CO40" s="197"/>
      <c r="CP40" s="197"/>
      <c r="CQ40" s="197"/>
    </row>
    <row r="41" spans="2:95" ht="12">
      <c r="B41" s="254">
        <v>7155</v>
      </c>
      <c r="C41" s="277" t="s">
        <v>481</v>
      </c>
      <c r="D41" s="272">
        <v>3</v>
      </c>
      <c r="E41" s="272" t="str">
        <f t="shared" si="2"/>
        <v>冷凍</v>
      </c>
      <c r="F41" s="273" t="s">
        <v>1046</v>
      </c>
      <c r="G41" s="274" t="s">
        <v>1047</v>
      </c>
      <c r="H41" s="272">
        <v>9</v>
      </c>
      <c r="I41" s="209" t="str">
        <f t="shared" si="0"/>
        <v>4922671553899</v>
      </c>
      <c r="J41" s="15" t="str">
        <f t="shared" si="3"/>
        <v>冷凍やりいかその他</v>
      </c>
      <c r="CM41" s="197"/>
      <c r="CN41" s="197"/>
      <c r="CO41" s="197"/>
      <c r="CP41" s="197"/>
      <c r="CQ41" s="197"/>
    </row>
    <row r="42" spans="1:90" s="149" customFormat="1" ht="12">
      <c r="A42" s="247"/>
      <c r="B42" s="252">
        <v>7200</v>
      </c>
      <c r="C42" s="286" t="s">
        <v>483</v>
      </c>
      <c r="D42" s="265"/>
      <c r="E42" s="265">
        <f>IF(D42=1,"活",IF(D42=2,"生鮮",IF(D42=3,"冷凍",IF(D42=4,"解凍",""))))</f>
      </c>
      <c r="F42" s="266"/>
      <c r="G42" s="267"/>
      <c r="H42" s="265"/>
      <c r="I42" s="268"/>
      <c r="J42" s="207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</row>
    <row r="43" spans="2:95" ht="12">
      <c r="B43" s="255">
        <v>7201</v>
      </c>
      <c r="C43" s="290" t="s">
        <v>486</v>
      </c>
      <c r="D43" s="269">
        <v>2</v>
      </c>
      <c r="E43" s="269" t="str">
        <f t="shared" si="2"/>
        <v>生鮮</v>
      </c>
      <c r="F43" s="270" t="s">
        <v>1026</v>
      </c>
      <c r="G43" s="271" t="s">
        <v>826</v>
      </c>
      <c r="H43" s="269">
        <v>5</v>
      </c>
      <c r="I43" s="208" t="str">
        <f>CONCATENATE(49226,B43,D43,F43,H43)</f>
        <v>4922672012005</v>
      </c>
      <c r="J43" s="15" t="str">
        <f>CONCATENATE(IF(D43=2,"",E43),C43,IF(F43="00",,G43))</f>
        <v>むらさきいか</v>
      </c>
      <c r="CM43" s="197"/>
      <c r="CN43" s="197"/>
      <c r="CO43" s="197"/>
      <c r="CP43" s="197"/>
      <c r="CQ43" s="197"/>
    </row>
    <row r="44" spans="2:95" ht="12">
      <c r="B44" s="255">
        <v>7201</v>
      </c>
      <c r="C44" s="290" t="s">
        <v>486</v>
      </c>
      <c r="D44" s="269">
        <v>2</v>
      </c>
      <c r="E44" s="269" t="str">
        <f t="shared" si="2"/>
        <v>生鮮</v>
      </c>
      <c r="F44" s="270" t="s">
        <v>1046</v>
      </c>
      <c r="G44" s="271" t="s">
        <v>1047</v>
      </c>
      <c r="H44" s="269">
        <v>0</v>
      </c>
      <c r="I44" s="208" t="str">
        <f>CONCATENATE(49226,B44,D44,F44,H44)</f>
        <v>4922672012890</v>
      </c>
      <c r="J44" s="15" t="str">
        <f aca="true" t="shared" si="4" ref="J44:J56">CONCATENATE(IF(D44=2,"",E44),C44,IF(F44="00",,G44))</f>
        <v>むらさきいかその他</v>
      </c>
      <c r="CM44" s="197"/>
      <c r="CN44" s="197"/>
      <c r="CO44" s="197"/>
      <c r="CP44" s="197"/>
      <c r="CQ44" s="197"/>
    </row>
    <row r="45" spans="2:95" ht="12">
      <c r="B45" s="255">
        <v>7201</v>
      </c>
      <c r="C45" s="290" t="s">
        <v>486</v>
      </c>
      <c r="D45" s="269">
        <v>3</v>
      </c>
      <c r="E45" s="269" t="str">
        <f t="shared" si="2"/>
        <v>冷凍</v>
      </c>
      <c r="F45" s="270" t="s">
        <v>1026</v>
      </c>
      <c r="G45" s="271" t="s">
        <v>826</v>
      </c>
      <c r="H45" s="269">
        <v>2</v>
      </c>
      <c r="I45" s="208" t="str">
        <f t="shared" si="0"/>
        <v>4922672013002</v>
      </c>
      <c r="J45" s="15" t="str">
        <f t="shared" si="4"/>
        <v>冷凍むらさきいか</v>
      </c>
      <c r="CM45" s="197"/>
      <c r="CN45" s="197"/>
      <c r="CO45" s="197"/>
      <c r="CP45" s="197"/>
      <c r="CQ45" s="197"/>
    </row>
    <row r="46" spans="2:95" ht="12">
      <c r="B46" s="255">
        <v>7201</v>
      </c>
      <c r="C46" s="290" t="s">
        <v>486</v>
      </c>
      <c r="D46" s="269">
        <v>3</v>
      </c>
      <c r="E46" s="269" t="str">
        <f t="shared" si="2"/>
        <v>冷凍</v>
      </c>
      <c r="F46" s="270" t="s">
        <v>1046</v>
      </c>
      <c r="G46" s="271" t="s">
        <v>1047</v>
      </c>
      <c r="H46" s="269">
        <v>7</v>
      </c>
      <c r="I46" s="208" t="str">
        <f t="shared" si="0"/>
        <v>4922672013897</v>
      </c>
      <c r="J46" s="15" t="str">
        <f t="shared" si="4"/>
        <v>冷凍むらさきいかその他</v>
      </c>
      <c r="CM46" s="197"/>
      <c r="CN46" s="197"/>
      <c r="CO46" s="197"/>
      <c r="CP46" s="197"/>
      <c r="CQ46" s="197"/>
    </row>
    <row r="47" spans="2:95" ht="12">
      <c r="B47" s="253">
        <v>7202</v>
      </c>
      <c r="C47" s="276" t="s">
        <v>487</v>
      </c>
      <c r="D47" s="269">
        <v>2</v>
      </c>
      <c r="E47" s="269" t="str">
        <f t="shared" si="2"/>
        <v>生鮮</v>
      </c>
      <c r="F47" s="270" t="s">
        <v>1026</v>
      </c>
      <c r="G47" s="271" t="s">
        <v>826</v>
      </c>
      <c r="H47" s="269">
        <v>4</v>
      </c>
      <c r="I47" s="208" t="str">
        <f>CONCATENATE(49226,B47,D47,F47,H47)</f>
        <v>4922672022004</v>
      </c>
      <c r="J47" s="15" t="str">
        <f t="shared" si="4"/>
        <v>まついか</v>
      </c>
      <c r="CM47" s="197"/>
      <c r="CN47" s="197"/>
      <c r="CO47" s="197"/>
      <c r="CP47" s="197"/>
      <c r="CQ47" s="197"/>
    </row>
    <row r="48" spans="2:95" ht="12">
      <c r="B48" s="253">
        <v>7202</v>
      </c>
      <c r="C48" s="276" t="s">
        <v>487</v>
      </c>
      <c r="D48" s="269">
        <v>2</v>
      </c>
      <c r="E48" s="269" t="str">
        <f t="shared" si="2"/>
        <v>生鮮</v>
      </c>
      <c r="F48" s="270" t="s">
        <v>1046</v>
      </c>
      <c r="G48" s="271" t="s">
        <v>1047</v>
      </c>
      <c r="H48" s="269">
        <v>9</v>
      </c>
      <c r="I48" s="208" t="str">
        <f>CONCATENATE(49226,B48,D48,F48,H48)</f>
        <v>4922672022899</v>
      </c>
      <c r="J48" s="15" t="str">
        <f t="shared" si="4"/>
        <v>まついかその他</v>
      </c>
      <c r="CM48" s="197"/>
      <c r="CN48" s="197"/>
      <c r="CO48" s="197"/>
      <c r="CP48" s="197"/>
      <c r="CQ48" s="197"/>
    </row>
    <row r="49" spans="2:95" ht="12">
      <c r="B49" s="253">
        <v>7202</v>
      </c>
      <c r="C49" s="276" t="s">
        <v>487</v>
      </c>
      <c r="D49" s="269">
        <v>3</v>
      </c>
      <c r="E49" s="269" t="str">
        <f t="shared" si="2"/>
        <v>冷凍</v>
      </c>
      <c r="F49" s="270" t="s">
        <v>1026</v>
      </c>
      <c r="G49" s="271" t="s">
        <v>826</v>
      </c>
      <c r="H49" s="269">
        <v>1</v>
      </c>
      <c r="I49" s="208" t="str">
        <f t="shared" si="0"/>
        <v>4922672023001</v>
      </c>
      <c r="J49" s="15" t="str">
        <f t="shared" si="4"/>
        <v>冷凍まついか</v>
      </c>
      <c r="CM49" s="197"/>
      <c r="CN49" s="197"/>
      <c r="CO49" s="197"/>
      <c r="CP49" s="197"/>
      <c r="CQ49" s="197"/>
    </row>
    <row r="50" spans="2:95" ht="12">
      <c r="B50" s="253">
        <v>7202</v>
      </c>
      <c r="C50" s="276" t="s">
        <v>487</v>
      </c>
      <c r="D50" s="269">
        <v>3</v>
      </c>
      <c r="E50" s="269" t="str">
        <f t="shared" si="2"/>
        <v>冷凍</v>
      </c>
      <c r="F50" s="270" t="s">
        <v>1046</v>
      </c>
      <c r="G50" s="271" t="s">
        <v>1047</v>
      </c>
      <c r="H50" s="269">
        <v>6</v>
      </c>
      <c r="I50" s="208" t="str">
        <f t="shared" si="0"/>
        <v>4922672023896</v>
      </c>
      <c r="J50" s="15" t="str">
        <f t="shared" si="4"/>
        <v>冷凍まついかその他</v>
      </c>
      <c r="CM50" s="197"/>
      <c r="CN50" s="197"/>
      <c r="CO50" s="197"/>
      <c r="CP50" s="197"/>
      <c r="CQ50" s="197"/>
    </row>
    <row r="51" spans="2:95" ht="12">
      <c r="B51" s="253">
        <v>7203</v>
      </c>
      <c r="C51" s="276" t="s">
        <v>488</v>
      </c>
      <c r="D51" s="269">
        <v>1</v>
      </c>
      <c r="E51" s="269" t="str">
        <f t="shared" si="2"/>
        <v>活</v>
      </c>
      <c r="F51" s="270" t="s">
        <v>1026</v>
      </c>
      <c r="G51" s="271" t="s">
        <v>826</v>
      </c>
      <c r="H51" s="269">
        <v>6</v>
      </c>
      <c r="I51" s="208" t="str">
        <f>CONCATENATE(49226,B51,D51,F51,H51)</f>
        <v>4922672031006</v>
      </c>
      <c r="J51" s="15" t="str">
        <f t="shared" si="4"/>
        <v>活するめいか</v>
      </c>
      <c r="CM51" s="197"/>
      <c r="CN51" s="197"/>
      <c r="CO51" s="197"/>
      <c r="CP51" s="197"/>
      <c r="CQ51" s="197"/>
    </row>
    <row r="52" spans="2:95" ht="12">
      <c r="B52" s="253">
        <v>7203</v>
      </c>
      <c r="C52" s="276" t="s">
        <v>488</v>
      </c>
      <c r="D52" s="269">
        <v>1</v>
      </c>
      <c r="E52" s="269" t="str">
        <f t="shared" si="2"/>
        <v>活</v>
      </c>
      <c r="F52" s="270" t="s">
        <v>1046</v>
      </c>
      <c r="G52" s="271" t="s">
        <v>1047</v>
      </c>
      <c r="H52" s="269">
        <v>1</v>
      </c>
      <c r="I52" s="208" t="str">
        <f>CONCATENATE(49226,B52,D52,F52,H52)</f>
        <v>4922672031891</v>
      </c>
      <c r="J52" s="15" t="str">
        <f t="shared" si="4"/>
        <v>活するめいかその他</v>
      </c>
      <c r="CM52" s="197"/>
      <c r="CN52" s="197"/>
      <c r="CO52" s="197"/>
      <c r="CP52" s="197"/>
      <c r="CQ52" s="197"/>
    </row>
    <row r="53" spans="2:95" ht="12">
      <c r="B53" s="253">
        <v>7203</v>
      </c>
      <c r="C53" s="276" t="s">
        <v>488</v>
      </c>
      <c r="D53" s="269">
        <v>2</v>
      </c>
      <c r="E53" s="269" t="str">
        <f t="shared" si="2"/>
        <v>生鮮</v>
      </c>
      <c r="F53" s="270" t="s">
        <v>1026</v>
      </c>
      <c r="G53" s="271" t="s">
        <v>826</v>
      </c>
      <c r="H53" s="269">
        <v>3</v>
      </c>
      <c r="I53" s="208" t="str">
        <f>CONCATENATE(49226,B53,D53,F53,H53)</f>
        <v>4922672032003</v>
      </c>
      <c r="J53" s="15" t="str">
        <f t="shared" si="4"/>
        <v>するめいか</v>
      </c>
      <c r="CM53" s="197"/>
      <c r="CN53" s="197"/>
      <c r="CO53" s="197"/>
      <c r="CP53" s="197"/>
      <c r="CQ53" s="197"/>
    </row>
    <row r="54" spans="2:95" ht="12">
      <c r="B54" s="253">
        <v>7203</v>
      </c>
      <c r="C54" s="276" t="s">
        <v>488</v>
      </c>
      <c r="D54" s="269">
        <v>2</v>
      </c>
      <c r="E54" s="269" t="str">
        <f t="shared" si="2"/>
        <v>生鮮</v>
      </c>
      <c r="F54" s="270" t="s">
        <v>1046</v>
      </c>
      <c r="G54" s="271" t="s">
        <v>1047</v>
      </c>
      <c r="H54" s="269">
        <v>8</v>
      </c>
      <c r="I54" s="208" t="str">
        <f t="shared" si="0"/>
        <v>4922672032898</v>
      </c>
      <c r="J54" s="15" t="str">
        <f t="shared" si="4"/>
        <v>するめいかその他</v>
      </c>
      <c r="CM54" s="197"/>
      <c r="CN54" s="197"/>
      <c r="CO54" s="197"/>
      <c r="CP54" s="197"/>
      <c r="CQ54" s="197"/>
    </row>
    <row r="55" spans="2:95" ht="12">
      <c r="B55" s="253">
        <v>7203</v>
      </c>
      <c r="C55" s="276" t="s">
        <v>488</v>
      </c>
      <c r="D55" s="269">
        <v>3</v>
      </c>
      <c r="E55" s="269" t="str">
        <f t="shared" si="2"/>
        <v>冷凍</v>
      </c>
      <c r="F55" s="270" t="s">
        <v>1026</v>
      </c>
      <c r="G55" s="271" t="s">
        <v>826</v>
      </c>
      <c r="H55" s="269">
        <v>0</v>
      </c>
      <c r="I55" s="208" t="str">
        <f t="shared" si="0"/>
        <v>4922672033000</v>
      </c>
      <c r="J55" s="15" t="str">
        <f t="shared" si="4"/>
        <v>冷凍するめいか</v>
      </c>
      <c r="CM55" s="197"/>
      <c r="CN55" s="197"/>
      <c r="CO55" s="197"/>
      <c r="CP55" s="197"/>
      <c r="CQ55" s="197"/>
    </row>
    <row r="56" spans="2:95" ht="12">
      <c r="B56" s="254">
        <v>7203</v>
      </c>
      <c r="C56" s="277" t="s">
        <v>488</v>
      </c>
      <c r="D56" s="272">
        <v>3</v>
      </c>
      <c r="E56" s="272" t="str">
        <f t="shared" si="2"/>
        <v>冷凍</v>
      </c>
      <c r="F56" s="273" t="s">
        <v>1046</v>
      </c>
      <c r="G56" s="274" t="s">
        <v>1047</v>
      </c>
      <c r="H56" s="272">
        <v>5</v>
      </c>
      <c r="I56" s="209" t="str">
        <f t="shared" si="0"/>
        <v>4922672033895</v>
      </c>
      <c r="J56" s="15" t="str">
        <f t="shared" si="4"/>
        <v>冷凍するめいかその他</v>
      </c>
      <c r="CM56" s="197"/>
      <c r="CN56" s="197"/>
      <c r="CO56" s="197"/>
      <c r="CP56" s="197"/>
      <c r="CQ56" s="197"/>
    </row>
    <row r="57" spans="1:90" s="149" customFormat="1" ht="12">
      <c r="A57" s="247"/>
      <c r="B57" s="252">
        <v>7240</v>
      </c>
      <c r="C57" s="286" t="s">
        <v>489</v>
      </c>
      <c r="D57" s="265"/>
      <c r="E57" s="265">
        <f>IF(D57=1,"活",IF(D57=2,"生鮮",IF(D57=3,"冷凍",IF(D57=4,"解凍",""))))</f>
      </c>
      <c r="F57" s="266"/>
      <c r="G57" s="267"/>
      <c r="H57" s="265"/>
      <c r="I57" s="268"/>
      <c r="J57" s="207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</row>
    <row r="58" spans="2:95" ht="12">
      <c r="B58" s="253">
        <v>7241</v>
      </c>
      <c r="C58" s="276" t="s">
        <v>490</v>
      </c>
      <c r="D58" s="269">
        <v>2</v>
      </c>
      <c r="E58" s="269" t="str">
        <f t="shared" si="2"/>
        <v>生鮮</v>
      </c>
      <c r="F58" s="270" t="s">
        <v>1026</v>
      </c>
      <c r="G58" s="271" t="s">
        <v>826</v>
      </c>
      <c r="H58" s="269">
        <v>3</v>
      </c>
      <c r="I58" s="208" t="str">
        <f>CONCATENATE(49226,B58,D58,F58,H58)</f>
        <v>4922672412003</v>
      </c>
      <c r="J58" s="15" t="str">
        <f>CONCATENATE(IF(D58=2,"",E58),C58,IF(F58="00",,G58))</f>
        <v>ほたるいか</v>
      </c>
      <c r="CM58" s="197"/>
      <c r="CN58" s="197"/>
      <c r="CO58" s="197"/>
      <c r="CP58" s="197"/>
      <c r="CQ58" s="197"/>
    </row>
    <row r="59" spans="2:95" ht="12">
      <c r="B59" s="253">
        <v>7241</v>
      </c>
      <c r="C59" s="276" t="s">
        <v>490</v>
      </c>
      <c r="D59" s="269">
        <v>2</v>
      </c>
      <c r="E59" s="269" t="str">
        <f t="shared" si="2"/>
        <v>生鮮</v>
      </c>
      <c r="F59" s="270" t="s">
        <v>1046</v>
      </c>
      <c r="G59" s="271" t="s">
        <v>1047</v>
      </c>
      <c r="H59" s="269">
        <v>8</v>
      </c>
      <c r="I59" s="208" t="str">
        <f t="shared" si="0"/>
        <v>4922672412898</v>
      </c>
      <c r="J59" s="15" t="str">
        <f aca="true" t="shared" si="5" ref="J59:J65">CONCATENATE(IF(D59=2,"",E59),C59,IF(F59="00",,G59))</f>
        <v>ほたるいかその他</v>
      </c>
      <c r="CM59" s="197"/>
      <c r="CN59" s="197"/>
      <c r="CO59" s="197"/>
      <c r="CP59" s="197"/>
      <c r="CQ59" s="197"/>
    </row>
    <row r="60" spans="2:95" ht="12">
      <c r="B60" s="338">
        <v>7242</v>
      </c>
      <c r="C60" s="34" t="s">
        <v>491</v>
      </c>
      <c r="D60" s="269">
        <v>2</v>
      </c>
      <c r="E60" s="269" t="str">
        <f t="shared" si="2"/>
        <v>生鮮</v>
      </c>
      <c r="F60" s="270" t="s">
        <v>1026</v>
      </c>
      <c r="G60" s="271" t="s">
        <v>826</v>
      </c>
      <c r="H60" s="269">
        <v>2</v>
      </c>
      <c r="I60" s="208" t="str">
        <f>CONCATENATE(49226,B60,D60,F60,H60)</f>
        <v>4922672422002</v>
      </c>
      <c r="J60" s="15" t="str">
        <f t="shared" si="5"/>
        <v>たるいか</v>
      </c>
      <c r="CM60" s="197"/>
      <c r="CN60" s="197"/>
      <c r="CO60" s="197"/>
      <c r="CP60" s="197"/>
      <c r="CQ60" s="197"/>
    </row>
    <row r="61" spans="2:95" ht="12">
      <c r="B61" s="338">
        <v>7242</v>
      </c>
      <c r="C61" s="34" t="s">
        <v>491</v>
      </c>
      <c r="D61" s="269">
        <v>2</v>
      </c>
      <c r="E61" s="269" t="str">
        <f t="shared" si="2"/>
        <v>生鮮</v>
      </c>
      <c r="F61" s="270" t="s">
        <v>1046</v>
      </c>
      <c r="G61" s="271" t="s">
        <v>1047</v>
      </c>
      <c r="H61" s="269">
        <v>7</v>
      </c>
      <c r="I61" s="208" t="str">
        <f t="shared" si="0"/>
        <v>4922672422897</v>
      </c>
      <c r="J61" s="15" t="str">
        <f t="shared" si="5"/>
        <v>たるいかその他</v>
      </c>
      <c r="CM61" s="197"/>
      <c r="CN61" s="197"/>
      <c r="CO61" s="197"/>
      <c r="CP61" s="197"/>
      <c r="CQ61" s="197"/>
    </row>
    <row r="62" spans="2:95" ht="12">
      <c r="B62" s="338">
        <v>7243</v>
      </c>
      <c r="C62" s="34" t="s">
        <v>492</v>
      </c>
      <c r="D62" s="269">
        <v>2</v>
      </c>
      <c r="E62" s="269" t="str">
        <f t="shared" si="2"/>
        <v>生鮮</v>
      </c>
      <c r="F62" s="270" t="s">
        <v>1026</v>
      </c>
      <c r="G62" s="271" t="s">
        <v>826</v>
      </c>
      <c r="H62" s="269">
        <v>1</v>
      </c>
      <c r="I62" s="208" t="str">
        <f>CONCATENATE(49226,B62,D62,F62,H62)</f>
        <v>4922672432001</v>
      </c>
      <c r="J62" s="15" t="str">
        <f t="shared" si="5"/>
        <v>だるまいか</v>
      </c>
      <c r="CM62" s="197"/>
      <c r="CN62" s="197"/>
      <c r="CO62" s="197"/>
      <c r="CP62" s="197"/>
      <c r="CQ62" s="197"/>
    </row>
    <row r="63" spans="2:95" ht="12">
      <c r="B63" s="338">
        <v>7243</v>
      </c>
      <c r="C63" s="34" t="s">
        <v>492</v>
      </c>
      <c r="D63" s="269">
        <v>2</v>
      </c>
      <c r="E63" s="269" t="str">
        <f t="shared" si="2"/>
        <v>生鮮</v>
      </c>
      <c r="F63" s="270" t="s">
        <v>1046</v>
      </c>
      <c r="G63" s="271" t="s">
        <v>1047</v>
      </c>
      <c r="H63" s="269">
        <v>6</v>
      </c>
      <c r="I63" s="208" t="str">
        <f t="shared" si="0"/>
        <v>4922672432896</v>
      </c>
      <c r="J63" s="15" t="str">
        <f t="shared" si="5"/>
        <v>だるまいかその他</v>
      </c>
      <c r="CM63" s="197"/>
      <c r="CN63" s="197"/>
      <c r="CO63" s="197"/>
      <c r="CP63" s="197"/>
      <c r="CQ63" s="197"/>
    </row>
    <row r="64" spans="2:95" ht="12">
      <c r="B64" s="338">
        <v>7244</v>
      </c>
      <c r="C64" s="34" t="s">
        <v>493</v>
      </c>
      <c r="D64" s="269">
        <v>2</v>
      </c>
      <c r="E64" s="269" t="str">
        <f t="shared" si="2"/>
        <v>生鮮</v>
      </c>
      <c r="F64" s="270" t="s">
        <v>1026</v>
      </c>
      <c r="G64" s="271" t="s">
        <v>826</v>
      </c>
      <c r="H64" s="269">
        <v>0</v>
      </c>
      <c r="I64" s="208" t="str">
        <f>CONCATENATE(49226,B64,D64,F64,H64)</f>
        <v>4922672442000</v>
      </c>
      <c r="J64" s="15" t="str">
        <f t="shared" si="5"/>
        <v>ひめいか</v>
      </c>
      <c r="CM64" s="197"/>
      <c r="CN64" s="197"/>
      <c r="CO64" s="197"/>
      <c r="CP64" s="197"/>
      <c r="CQ64" s="197"/>
    </row>
    <row r="65" spans="2:95" ht="12">
      <c r="B65" s="339">
        <v>7244</v>
      </c>
      <c r="C65" s="36" t="s">
        <v>493</v>
      </c>
      <c r="D65" s="272">
        <v>2</v>
      </c>
      <c r="E65" s="272" t="str">
        <f t="shared" si="2"/>
        <v>生鮮</v>
      </c>
      <c r="F65" s="273" t="s">
        <v>1046</v>
      </c>
      <c r="G65" s="274" t="s">
        <v>1047</v>
      </c>
      <c r="H65" s="272">
        <v>5</v>
      </c>
      <c r="I65" s="209" t="str">
        <f t="shared" si="0"/>
        <v>4922672442895</v>
      </c>
      <c r="J65" s="15" t="str">
        <f t="shared" si="5"/>
        <v>ひめいかその他</v>
      </c>
      <c r="CM65" s="197"/>
      <c r="CN65" s="197"/>
      <c r="CO65" s="197"/>
      <c r="CP65" s="197"/>
      <c r="CQ65" s="197"/>
    </row>
    <row r="66" spans="1:90" s="149" customFormat="1" ht="12">
      <c r="A66" s="247"/>
      <c r="B66" s="252">
        <v>7300</v>
      </c>
      <c r="C66" s="286" t="s">
        <v>494</v>
      </c>
      <c r="D66" s="265"/>
      <c r="E66" s="265">
        <f>IF(D66=1,"活",IF(D66=2,"生鮮",IF(D66=3,"冷凍",IF(D66=4,"解凍",""))))</f>
      </c>
      <c r="F66" s="266"/>
      <c r="G66" s="267"/>
      <c r="H66" s="265"/>
      <c r="I66" s="268"/>
      <c r="J66" s="207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</row>
    <row r="67" spans="2:95" ht="12">
      <c r="B67" s="253">
        <v>7301</v>
      </c>
      <c r="C67" s="276" t="s">
        <v>495</v>
      </c>
      <c r="D67" s="269">
        <v>1</v>
      </c>
      <c r="E67" s="269" t="str">
        <f t="shared" si="2"/>
        <v>活</v>
      </c>
      <c r="F67" s="270" t="s">
        <v>1026</v>
      </c>
      <c r="G67" s="271" t="s">
        <v>826</v>
      </c>
      <c r="H67" s="269">
        <v>7</v>
      </c>
      <c r="I67" s="208" t="str">
        <f>CONCATENATE(49226,B67,D67,F67,H67)</f>
        <v>4922673011007</v>
      </c>
      <c r="J67" s="15" t="str">
        <f>CONCATENATE(IF(D67=2,"",E67),C67,IF(F67="00",,G67))</f>
        <v>活いいだこ</v>
      </c>
      <c r="CM67" s="197"/>
      <c r="CN67" s="197"/>
      <c r="CO67" s="197"/>
      <c r="CP67" s="197"/>
      <c r="CQ67" s="197"/>
    </row>
    <row r="68" spans="2:95" ht="12">
      <c r="B68" s="253">
        <v>7301</v>
      </c>
      <c r="C68" s="276" t="s">
        <v>495</v>
      </c>
      <c r="D68" s="269">
        <v>1</v>
      </c>
      <c r="E68" s="269" t="str">
        <f t="shared" si="2"/>
        <v>活</v>
      </c>
      <c r="F68" s="270" t="s">
        <v>1046</v>
      </c>
      <c r="G68" s="271" t="s">
        <v>1047</v>
      </c>
      <c r="H68" s="269">
        <v>2</v>
      </c>
      <c r="I68" s="208" t="str">
        <f>CONCATENATE(49226,B68,D68,F68,H68)</f>
        <v>4922673011892</v>
      </c>
      <c r="J68" s="15" t="str">
        <f aca="true" t="shared" si="6" ref="J68:J92">CONCATENATE(IF(D68=2,"",E68),C68,IF(F68="00",,G68))</f>
        <v>活いいだこその他</v>
      </c>
      <c r="CM68" s="197"/>
      <c r="CN68" s="197"/>
      <c r="CO68" s="197"/>
      <c r="CP68" s="197"/>
      <c r="CQ68" s="197"/>
    </row>
    <row r="69" spans="2:95" ht="12">
      <c r="B69" s="253">
        <v>7301</v>
      </c>
      <c r="C69" s="276" t="s">
        <v>495</v>
      </c>
      <c r="D69" s="269">
        <v>2</v>
      </c>
      <c r="E69" s="269" t="str">
        <f t="shared" si="2"/>
        <v>生鮮</v>
      </c>
      <c r="F69" s="270" t="s">
        <v>1026</v>
      </c>
      <c r="G69" s="271" t="s">
        <v>826</v>
      </c>
      <c r="H69" s="269">
        <v>4</v>
      </c>
      <c r="I69" s="208" t="str">
        <f>CONCATENATE(49226,B69,D69,F69,H69)</f>
        <v>4922673012004</v>
      </c>
      <c r="J69" s="15" t="str">
        <f t="shared" si="6"/>
        <v>いいだこ</v>
      </c>
      <c r="CM69" s="197"/>
      <c r="CN69" s="197"/>
      <c r="CO69" s="197"/>
      <c r="CP69" s="197"/>
      <c r="CQ69" s="197"/>
    </row>
    <row r="70" spans="2:95" ht="12">
      <c r="B70" s="253">
        <v>7301</v>
      </c>
      <c r="C70" s="276" t="s">
        <v>495</v>
      </c>
      <c r="D70" s="269">
        <v>2</v>
      </c>
      <c r="E70" s="269" t="str">
        <f t="shared" si="2"/>
        <v>生鮮</v>
      </c>
      <c r="F70" s="270" t="s">
        <v>1046</v>
      </c>
      <c r="G70" s="271" t="s">
        <v>1047</v>
      </c>
      <c r="H70" s="269">
        <v>9</v>
      </c>
      <c r="I70" s="208" t="str">
        <f t="shared" si="0"/>
        <v>4922673012899</v>
      </c>
      <c r="J70" s="15" t="str">
        <f t="shared" si="6"/>
        <v>いいだこその他</v>
      </c>
      <c r="CM70" s="197"/>
      <c r="CN70" s="197"/>
      <c r="CO70" s="197"/>
      <c r="CP70" s="197"/>
      <c r="CQ70" s="197"/>
    </row>
    <row r="71" spans="2:95" ht="12">
      <c r="B71" s="253">
        <v>7301</v>
      </c>
      <c r="C71" s="276" t="s">
        <v>495</v>
      </c>
      <c r="D71" s="269">
        <v>3</v>
      </c>
      <c r="E71" s="269" t="str">
        <f t="shared" si="2"/>
        <v>冷凍</v>
      </c>
      <c r="F71" s="270" t="s">
        <v>1026</v>
      </c>
      <c r="G71" s="271" t="s">
        <v>826</v>
      </c>
      <c r="H71" s="269">
        <v>1</v>
      </c>
      <c r="I71" s="208" t="str">
        <f t="shared" si="0"/>
        <v>4922673013001</v>
      </c>
      <c r="J71" s="15" t="str">
        <f t="shared" si="6"/>
        <v>冷凍いいだこ</v>
      </c>
      <c r="CM71" s="197"/>
      <c r="CN71" s="197"/>
      <c r="CO71" s="197"/>
      <c r="CP71" s="197"/>
      <c r="CQ71" s="197"/>
    </row>
    <row r="72" spans="2:95" ht="12">
      <c r="B72" s="253">
        <v>7301</v>
      </c>
      <c r="C72" s="276" t="s">
        <v>495</v>
      </c>
      <c r="D72" s="269">
        <v>3</v>
      </c>
      <c r="E72" s="269" t="str">
        <f t="shared" si="2"/>
        <v>冷凍</v>
      </c>
      <c r="F72" s="270" t="s">
        <v>1046</v>
      </c>
      <c r="G72" s="271" t="s">
        <v>1047</v>
      </c>
      <c r="H72" s="269">
        <v>6</v>
      </c>
      <c r="I72" s="208" t="str">
        <f t="shared" si="0"/>
        <v>4922673013896</v>
      </c>
      <c r="J72" s="15" t="str">
        <f t="shared" si="6"/>
        <v>冷凍いいだこその他</v>
      </c>
      <c r="CM72" s="197"/>
      <c r="CN72" s="197"/>
      <c r="CO72" s="197"/>
      <c r="CP72" s="197"/>
      <c r="CQ72" s="197"/>
    </row>
    <row r="73" spans="2:95" ht="12">
      <c r="B73" s="253">
        <v>7302</v>
      </c>
      <c r="C73" s="276" t="s">
        <v>496</v>
      </c>
      <c r="D73" s="269">
        <v>2</v>
      </c>
      <c r="E73" s="269" t="str">
        <f t="shared" si="2"/>
        <v>生鮮</v>
      </c>
      <c r="F73" s="270" t="s">
        <v>1026</v>
      </c>
      <c r="G73" s="271" t="s">
        <v>826</v>
      </c>
      <c r="H73" s="269">
        <v>3</v>
      </c>
      <c r="I73" s="208" t="str">
        <f>CONCATENATE(49226,B73,D73,F73,H73)</f>
        <v>4922673022003</v>
      </c>
      <c r="J73" s="15" t="str">
        <f t="shared" si="6"/>
        <v>てながだこ</v>
      </c>
      <c r="CM73" s="197"/>
      <c r="CN73" s="197"/>
      <c r="CO73" s="197"/>
      <c r="CP73" s="197"/>
      <c r="CQ73" s="197"/>
    </row>
    <row r="74" spans="2:95" ht="12">
      <c r="B74" s="253">
        <v>7302</v>
      </c>
      <c r="C74" s="276" t="s">
        <v>496</v>
      </c>
      <c r="D74" s="269">
        <v>2</v>
      </c>
      <c r="E74" s="269" t="str">
        <f t="shared" si="2"/>
        <v>生鮮</v>
      </c>
      <c r="F74" s="270" t="s">
        <v>1046</v>
      </c>
      <c r="G74" s="271" t="s">
        <v>1047</v>
      </c>
      <c r="H74" s="269">
        <v>8</v>
      </c>
      <c r="I74" s="208" t="str">
        <f>CONCATENATE(49226,B74,D74,F74,H74)</f>
        <v>4922673022898</v>
      </c>
      <c r="J74" s="15" t="str">
        <f t="shared" si="6"/>
        <v>てながだこその他</v>
      </c>
      <c r="CM74" s="197"/>
      <c r="CN74" s="197"/>
      <c r="CO74" s="197"/>
      <c r="CP74" s="197"/>
      <c r="CQ74" s="197"/>
    </row>
    <row r="75" spans="2:95" ht="12">
      <c r="B75" s="253">
        <v>7302</v>
      </c>
      <c r="C75" s="276" t="s">
        <v>496</v>
      </c>
      <c r="D75" s="269">
        <v>3</v>
      </c>
      <c r="E75" s="269" t="str">
        <f t="shared" si="2"/>
        <v>冷凍</v>
      </c>
      <c r="F75" s="270" t="s">
        <v>1026</v>
      </c>
      <c r="G75" s="271" t="s">
        <v>826</v>
      </c>
      <c r="H75" s="269">
        <v>0</v>
      </c>
      <c r="I75" s="208" t="str">
        <f t="shared" si="0"/>
        <v>4922673023000</v>
      </c>
      <c r="J75" s="15" t="str">
        <f t="shared" si="6"/>
        <v>冷凍てながだこ</v>
      </c>
      <c r="CM75" s="197"/>
      <c r="CN75" s="197"/>
      <c r="CO75" s="197"/>
      <c r="CP75" s="197"/>
      <c r="CQ75" s="197"/>
    </row>
    <row r="76" spans="2:95" ht="12">
      <c r="B76" s="253">
        <v>7302</v>
      </c>
      <c r="C76" s="276" t="s">
        <v>496</v>
      </c>
      <c r="D76" s="269">
        <v>3</v>
      </c>
      <c r="E76" s="269" t="str">
        <f t="shared" si="2"/>
        <v>冷凍</v>
      </c>
      <c r="F76" s="270" t="s">
        <v>1046</v>
      </c>
      <c r="G76" s="271" t="s">
        <v>1047</v>
      </c>
      <c r="H76" s="269">
        <v>5</v>
      </c>
      <c r="I76" s="208" t="str">
        <f t="shared" si="0"/>
        <v>4922673023895</v>
      </c>
      <c r="J76" s="15" t="str">
        <f t="shared" si="6"/>
        <v>冷凍てながだこその他</v>
      </c>
      <c r="CM76" s="197"/>
      <c r="CN76" s="197"/>
      <c r="CO76" s="197"/>
      <c r="CP76" s="197"/>
      <c r="CQ76" s="197"/>
    </row>
    <row r="77" spans="2:95" ht="12">
      <c r="B77" s="253">
        <v>7303</v>
      </c>
      <c r="C77" s="276" t="s">
        <v>497</v>
      </c>
      <c r="D77" s="269">
        <v>1</v>
      </c>
      <c r="E77" s="269" t="str">
        <f t="shared" si="2"/>
        <v>活</v>
      </c>
      <c r="F77" s="270" t="s">
        <v>1026</v>
      </c>
      <c r="G77" s="271" t="s">
        <v>826</v>
      </c>
      <c r="H77" s="269">
        <v>5</v>
      </c>
      <c r="I77" s="208" t="str">
        <f>CONCATENATE(49226,B77,D77,F77,H77)</f>
        <v>4922673031005</v>
      </c>
      <c r="J77" s="15" t="str">
        <f t="shared" si="6"/>
        <v>活まだこ</v>
      </c>
      <c r="CM77" s="197"/>
      <c r="CN77" s="197"/>
      <c r="CO77" s="197"/>
      <c r="CP77" s="197"/>
      <c r="CQ77" s="197"/>
    </row>
    <row r="78" spans="2:95" ht="12">
      <c r="B78" s="253">
        <v>7303</v>
      </c>
      <c r="C78" s="276" t="s">
        <v>497</v>
      </c>
      <c r="D78" s="269">
        <v>1</v>
      </c>
      <c r="E78" s="269" t="str">
        <f t="shared" si="2"/>
        <v>活</v>
      </c>
      <c r="F78" s="270" t="s">
        <v>1046</v>
      </c>
      <c r="G78" s="271" t="s">
        <v>1047</v>
      </c>
      <c r="H78" s="269">
        <v>0</v>
      </c>
      <c r="I78" s="208" t="str">
        <f>CONCATENATE(49226,B78,D78,F78,H78)</f>
        <v>4922673031890</v>
      </c>
      <c r="J78" s="15" t="str">
        <f t="shared" si="6"/>
        <v>活まだこその他</v>
      </c>
      <c r="CM78" s="197"/>
      <c r="CN78" s="197"/>
      <c r="CO78" s="197"/>
      <c r="CP78" s="197"/>
      <c r="CQ78" s="197"/>
    </row>
    <row r="79" spans="2:95" ht="12">
      <c r="B79" s="253">
        <v>7303</v>
      </c>
      <c r="C79" s="276" t="s">
        <v>497</v>
      </c>
      <c r="D79" s="269">
        <v>2</v>
      </c>
      <c r="E79" s="269" t="str">
        <f t="shared" si="2"/>
        <v>生鮮</v>
      </c>
      <c r="F79" s="270" t="s">
        <v>1026</v>
      </c>
      <c r="G79" s="271" t="s">
        <v>826</v>
      </c>
      <c r="H79" s="269">
        <v>2</v>
      </c>
      <c r="I79" s="208" t="str">
        <f>CONCATENATE(49226,B79,D79,F79,H79)</f>
        <v>4922673032002</v>
      </c>
      <c r="J79" s="15" t="str">
        <f t="shared" si="6"/>
        <v>まだこ</v>
      </c>
      <c r="CM79" s="197"/>
      <c r="CN79" s="197"/>
      <c r="CO79" s="197"/>
      <c r="CP79" s="197"/>
      <c r="CQ79" s="197"/>
    </row>
    <row r="80" spans="2:95" ht="12">
      <c r="B80" s="253">
        <v>7303</v>
      </c>
      <c r="C80" s="276" t="s">
        <v>497</v>
      </c>
      <c r="D80" s="269">
        <v>2</v>
      </c>
      <c r="E80" s="269" t="str">
        <f t="shared" si="2"/>
        <v>生鮮</v>
      </c>
      <c r="F80" s="270" t="s">
        <v>1046</v>
      </c>
      <c r="G80" s="271" t="s">
        <v>1047</v>
      </c>
      <c r="H80" s="269">
        <v>7</v>
      </c>
      <c r="I80" s="208" t="str">
        <f t="shared" si="0"/>
        <v>4922673032897</v>
      </c>
      <c r="J80" s="15" t="str">
        <f t="shared" si="6"/>
        <v>まだこその他</v>
      </c>
      <c r="CM80" s="197"/>
      <c r="CN80" s="197"/>
      <c r="CO80" s="197"/>
      <c r="CP80" s="197"/>
      <c r="CQ80" s="197"/>
    </row>
    <row r="81" spans="2:95" ht="12">
      <c r="B81" s="253">
        <v>7303</v>
      </c>
      <c r="C81" s="276" t="s">
        <v>497</v>
      </c>
      <c r="D81" s="269">
        <v>3</v>
      </c>
      <c r="E81" s="269" t="str">
        <f t="shared" si="2"/>
        <v>冷凍</v>
      </c>
      <c r="F81" s="270" t="s">
        <v>1026</v>
      </c>
      <c r="G81" s="271" t="s">
        <v>826</v>
      </c>
      <c r="H81" s="269">
        <v>9</v>
      </c>
      <c r="I81" s="208" t="str">
        <f t="shared" si="0"/>
        <v>4922673033009</v>
      </c>
      <c r="J81" s="15" t="str">
        <f t="shared" si="6"/>
        <v>冷凍まだこ</v>
      </c>
      <c r="CM81" s="197"/>
      <c r="CN81" s="197"/>
      <c r="CO81" s="197"/>
      <c r="CP81" s="197"/>
      <c r="CQ81" s="197"/>
    </row>
    <row r="82" spans="2:95" ht="12">
      <c r="B82" s="253">
        <v>7303</v>
      </c>
      <c r="C82" s="276" t="s">
        <v>497</v>
      </c>
      <c r="D82" s="269">
        <v>3</v>
      </c>
      <c r="E82" s="269" t="str">
        <f t="shared" si="2"/>
        <v>冷凍</v>
      </c>
      <c r="F82" s="270" t="s">
        <v>1046</v>
      </c>
      <c r="G82" s="271" t="s">
        <v>1047</v>
      </c>
      <c r="H82" s="269">
        <v>4</v>
      </c>
      <c r="I82" s="208" t="str">
        <f t="shared" si="0"/>
        <v>4922673033894</v>
      </c>
      <c r="J82" s="15" t="str">
        <f t="shared" si="6"/>
        <v>冷凍まだこその他</v>
      </c>
      <c r="CM82" s="197"/>
      <c r="CN82" s="197"/>
      <c r="CO82" s="197"/>
      <c r="CP82" s="197"/>
      <c r="CQ82" s="197"/>
    </row>
    <row r="83" spans="2:95" ht="12">
      <c r="B83" s="253">
        <v>7304</v>
      </c>
      <c r="C83" s="276" t="s">
        <v>498</v>
      </c>
      <c r="D83" s="269">
        <v>1</v>
      </c>
      <c r="E83" s="269" t="str">
        <f t="shared" si="2"/>
        <v>活</v>
      </c>
      <c r="F83" s="270" t="s">
        <v>1026</v>
      </c>
      <c r="G83" s="271" t="s">
        <v>826</v>
      </c>
      <c r="H83" s="269">
        <v>4</v>
      </c>
      <c r="I83" s="208" t="str">
        <f>CONCATENATE(49226,B83,D83,F83,H83)</f>
        <v>4922673041004</v>
      </c>
      <c r="J83" s="15" t="str">
        <f t="shared" si="6"/>
        <v>活みずだこ</v>
      </c>
      <c r="CM83" s="197"/>
      <c r="CN83" s="197"/>
      <c r="CO83" s="197"/>
      <c r="CP83" s="197"/>
      <c r="CQ83" s="197"/>
    </row>
    <row r="84" spans="2:95" ht="12">
      <c r="B84" s="253">
        <v>7304</v>
      </c>
      <c r="C84" s="276" t="s">
        <v>498</v>
      </c>
      <c r="D84" s="269">
        <v>1</v>
      </c>
      <c r="E84" s="269" t="str">
        <f t="shared" si="2"/>
        <v>活</v>
      </c>
      <c r="F84" s="270" t="s">
        <v>1046</v>
      </c>
      <c r="G84" s="271" t="s">
        <v>1047</v>
      </c>
      <c r="H84" s="269">
        <v>9</v>
      </c>
      <c r="I84" s="208" t="str">
        <f>CONCATENATE(49226,B84,D84,F84,H84)</f>
        <v>4922673041899</v>
      </c>
      <c r="J84" s="15" t="str">
        <f t="shared" si="6"/>
        <v>活みずだこその他</v>
      </c>
      <c r="CM84" s="197"/>
      <c r="CN84" s="197"/>
      <c r="CO84" s="197"/>
      <c r="CP84" s="197"/>
      <c r="CQ84" s="197"/>
    </row>
    <row r="85" spans="2:95" ht="12">
      <c r="B85" s="253">
        <v>7304</v>
      </c>
      <c r="C85" s="276" t="s">
        <v>498</v>
      </c>
      <c r="D85" s="269">
        <v>2</v>
      </c>
      <c r="E85" s="269" t="str">
        <f t="shared" si="2"/>
        <v>生鮮</v>
      </c>
      <c r="F85" s="270" t="s">
        <v>1026</v>
      </c>
      <c r="G85" s="271" t="s">
        <v>826</v>
      </c>
      <c r="H85" s="269">
        <v>1</v>
      </c>
      <c r="I85" s="208" t="str">
        <f>CONCATENATE(49226,B85,D85,F85,H85)</f>
        <v>4922673042001</v>
      </c>
      <c r="J85" s="15" t="str">
        <f t="shared" si="6"/>
        <v>みずだこ</v>
      </c>
      <c r="CM85" s="197"/>
      <c r="CN85" s="197"/>
      <c r="CO85" s="197"/>
      <c r="CP85" s="197"/>
      <c r="CQ85" s="197"/>
    </row>
    <row r="86" spans="2:95" ht="12">
      <c r="B86" s="253">
        <v>7304</v>
      </c>
      <c r="C86" s="276" t="s">
        <v>498</v>
      </c>
      <c r="D86" s="269">
        <v>2</v>
      </c>
      <c r="E86" s="269" t="str">
        <f t="shared" si="2"/>
        <v>生鮮</v>
      </c>
      <c r="F86" s="270" t="s">
        <v>1046</v>
      </c>
      <c r="G86" s="271" t="s">
        <v>1047</v>
      </c>
      <c r="H86" s="269">
        <v>6</v>
      </c>
      <c r="I86" s="208" t="str">
        <f t="shared" si="0"/>
        <v>4922673042896</v>
      </c>
      <c r="J86" s="15" t="str">
        <f t="shared" si="6"/>
        <v>みずだこその他</v>
      </c>
      <c r="CM86" s="197"/>
      <c r="CN86" s="197"/>
      <c r="CO86" s="197"/>
      <c r="CP86" s="197"/>
      <c r="CQ86" s="197"/>
    </row>
    <row r="87" spans="2:95" ht="12">
      <c r="B87" s="253">
        <v>7304</v>
      </c>
      <c r="C87" s="276" t="s">
        <v>498</v>
      </c>
      <c r="D87" s="269">
        <v>3</v>
      </c>
      <c r="E87" s="269" t="str">
        <f t="shared" si="2"/>
        <v>冷凍</v>
      </c>
      <c r="F87" s="270" t="s">
        <v>1026</v>
      </c>
      <c r="G87" s="271" t="s">
        <v>826</v>
      </c>
      <c r="H87" s="269">
        <v>8</v>
      </c>
      <c r="I87" s="208" t="str">
        <f t="shared" si="0"/>
        <v>4922673043008</v>
      </c>
      <c r="J87" s="15" t="str">
        <f t="shared" si="6"/>
        <v>冷凍みずだこ</v>
      </c>
      <c r="CM87" s="197"/>
      <c r="CN87" s="197"/>
      <c r="CO87" s="197"/>
      <c r="CP87" s="197"/>
      <c r="CQ87" s="197"/>
    </row>
    <row r="88" spans="2:95" ht="12">
      <c r="B88" s="253">
        <v>7304</v>
      </c>
      <c r="C88" s="276" t="s">
        <v>498</v>
      </c>
      <c r="D88" s="269">
        <v>3</v>
      </c>
      <c r="E88" s="269" t="str">
        <f t="shared" si="2"/>
        <v>冷凍</v>
      </c>
      <c r="F88" s="270" t="s">
        <v>1046</v>
      </c>
      <c r="G88" s="271" t="s">
        <v>1047</v>
      </c>
      <c r="H88" s="269">
        <v>3</v>
      </c>
      <c r="I88" s="208" t="str">
        <f t="shared" si="0"/>
        <v>4922673043893</v>
      </c>
      <c r="J88" s="15" t="str">
        <f t="shared" si="6"/>
        <v>冷凍みずだこその他</v>
      </c>
      <c r="CM88" s="197"/>
      <c r="CN88" s="197"/>
      <c r="CO88" s="197"/>
      <c r="CP88" s="197"/>
      <c r="CQ88" s="197"/>
    </row>
    <row r="89" spans="2:10" ht="12">
      <c r="B89" s="253">
        <v>7305</v>
      </c>
      <c r="C89" s="276" t="s">
        <v>499</v>
      </c>
      <c r="D89" s="269">
        <v>2</v>
      </c>
      <c r="E89" s="269" t="str">
        <f t="shared" si="2"/>
        <v>生鮮</v>
      </c>
      <c r="F89" s="270" t="s">
        <v>1026</v>
      </c>
      <c r="G89" s="271" t="s">
        <v>826</v>
      </c>
      <c r="H89" s="269">
        <v>0</v>
      </c>
      <c r="I89" s="208" t="str">
        <f>CONCATENATE(49226,B89,D89,F89,H89)</f>
        <v>4922673052000</v>
      </c>
      <c r="J89" s="15" t="str">
        <f t="shared" si="6"/>
        <v>やなぎだこ</v>
      </c>
    </row>
    <row r="90" spans="2:10" ht="12">
      <c r="B90" s="253">
        <v>7305</v>
      </c>
      <c r="C90" s="276" t="s">
        <v>499</v>
      </c>
      <c r="D90" s="269">
        <v>2</v>
      </c>
      <c r="E90" s="269" t="str">
        <f t="shared" si="2"/>
        <v>生鮮</v>
      </c>
      <c r="F90" s="270" t="s">
        <v>1046</v>
      </c>
      <c r="G90" s="271" t="s">
        <v>1047</v>
      </c>
      <c r="H90" s="269">
        <v>5</v>
      </c>
      <c r="I90" s="208" t="str">
        <f>CONCATENATE(49226,B90,D90,F90,H90)</f>
        <v>4922673052895</v>
      </c>
      <c r="J90" s="15" t="str">
        <f t="shared" si="6"/>
        <v>やなぎだこその他</v>
      </c>
    </row>
    <row r="91" spans="2:10" ht="12">
      <c r="B91" s="253">
        <v>7305</v>
      </c>
      <c r="C91" s="276" t="s">
        <v>499</v>
      </c>
      <c r="D91" s="269">
        <v>3</v>
      </c>
      <c r="E91" s="269" t="str">
        <f t="shared" si="2"/>
        <v>冷凍</v>
      </c>
      <c r="F91" s="270" t="s">
        <v>1026</v>
      </c>
      <c r="G91" s="271" t="s">
        <v>826</v>
      </c>
      <c r="H91" s="269">
        <v>7</v>
      </c>
      <c r="I91" s="208" t="str">
        <f t="shared" si="0"/>
        <v>4922673053007</v>
      </c>
      <c r="J91" s="15" t="str">
        <f t="shared" si="6"/>
        <v>冷凍やなぎだこ</v>
      </c>
    </row>
    <row r="92" spans="2:10" ht="12">
      <c r="B92" s="254">
        <v>7305</v>
      </c>
      <c r="C92" s="277" t="s">
        <v>499</v>
      </c>
      <c r="D92" s="272">
        <v>3</v>
      </c>
      <c r="E92" s="272" t="str">
        <f t="shared" si="2"/>
        <v>冷凍</v>
      </c>
      <c r="F92" s="273" t="s">
        <v>1046</v>
      </c>
      <c r="G92" s="274" t="s">
        <v>1047</v>
      </c>
      <c r="H92" s="272">
        <v>2</v>
      </c>
      <c r="I92" s="209" t="str">
        <f t="shared" si="0"/>
        <v>4922673053892</v>
      </c>
      <c r="J92" s="231" t="str">
        <f t="shared" si="6"/>
        <v>冷凍やなぎだこその他</v>
      </c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CQ16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199" bestFit="1" customWidth="1"/>
    <col min="3" max="3" width="26.875" style="197" bestFit="1" customWidth="1"/>
    <col min="4" max="4" width="7.00390625" style="199" bestFit="1" customWidth="1"/>
    <col min="5" max="5" width="5.25390625" style="199" bestFit="1" customWidth="1"/>
    <col min="6" max="6" width="10.125" style="212" customWidth="1"/>
    <col min="7" max="7" width="17.75390625" style="205" bestFit="1" customWidth="1"/>
    <col min="8" max="8" width="4.375" style="199" bestFit="1" customWidth="1"/>
    <col min="9" max="9" width="12.75390625" style="199" bestFit="1" customWidth="1"/>
    <col min="10" max="10" width="33.50390625" style="199" bestFit="1" customWidth="1"/>
    <col min="11" max="95" width="9.00390625" style="199" customWidth="1"/>
    <col min="96" max="16384" width="9.00390625" style="197" customWidth="1"/>
  </cols>
  <sheetData>
    <row r="1" spans="2:95" s="142" customFormat="1" ht="12.75" thickBot="1">
      <c r="B1" s="141" t="s">
        <v>916</v>
      </c>
      <c r="D1" s="143"/>
      <c r="E1" s="143"/>
      <c r="F1" s="180"/>
      <c r="G1" s="141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</row>
    <row r="2" spans="1:10" ht="33" customHeight="1" thickTop="1">
      <c r="A2" s="278"/>
      <c r="B2" s="211" t="s">
        <v>5</v>
      </c>
      <c r="C2" s="174" t="s">
        <v>800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841</v>
      </c>
      <c r="I2" s="174" t="s">
        <v>799</v>
      </c>
      <c r="J2" s="174" t="s">
        <v>317</v>
      </c>
    </row>
    <row r="3" spans="1:10" s="148" customFormat="1" ht="12">
      <c r="A3" s="143"/>
      <c r="B3" s="240">
        <v>7100</v>
      </c>
      <c r="C3" s="213" t="s">
        <v>476</v>
      </c>
      <c r="D3" s="214"/>
      <c r="E3" s="220"/>
      <c r="F3" s="228"/>
      <c r="G3" s="221"/>
      <c r="H3" s="220"/>
      <c r="I3" s="220"/>
      <c r="J3" s="220"/>
    </row>
    <row r="4" spans="1:10" s="148" customFormat="1" ht="12">
      <c r="A4" s="143"/>
      <c r="B4" s="241">
        <v>7110</v>
      </c>
      <c r="C4" s="192" t="s">
        <v>477</v>
      </c>
      <c r="D4" s="147"/>
      <c r="E4" s="147"/>
      <c r="F4" s="181"/>
      <c r="G4" s="175"/>
      <c r="H4" s="147"/>
      <c r="I4" s="147"/>
      <c r="J4" s="147"/>
    </row>
    <row r="5" spans="1:95" s="149" customFormat="1" ht="12">
      <c r="A5" s="142"/>
      <c r="B5" s="241">
        <v>7150</v>
      </c>
      <c r="C5" s="192" t="s">
        <v>481</v>
      </c>
      <c r="D5" s="147"/>
      <c r="E5" s="147"/>
      <c r="F5" s="181"/>
      <c r="G5" s="175"/>
      <c r="H5" s="147"/>
      <c r="I5" s="147"/>
      <c r="J5" s="147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</row>
    <row r="6" spans="1:95" s="149" customFormat="1" ht="12">
      <c r="A6" s="142"/>
      <c r="B6" s="241">
        <v>7200</v>
      </c>
      <c r="C6" s="192" t="s">
        <v>483</v>
      </c>
      <c r="D6" s="147"/>
      <c r="E6" s="147"/>
      <c r="F6" s="181"/>
      <c r="G6" s="175"/>
      <c r="H6" s="147"/>
      <c r="I6" s="147"/>
      <c r="J6" s="147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</row>
    <row r="7" spans="1:10" ht="12">
      <c r="A7" s="142" t="s">
        <v>838</v>
      </c>
      <c r="B7" s="242">
        <v>7203</v>
      </c>
      <c r="C7" s="194" t="s">
        <v>488</v>
      </c>
      <c r="D7" s="279">
        <v>5</v>
      </c>
      <c r="E7" s="144">
        <f>IF(D7=5,"",IF(D7=6,"冷蔵",IF(D7=7,"冷凍",IF(D7=8,"解凍",""))))</f>
      </c>
      <c r="F7" s="229" t="s">
        <v>917</v>
      </c>
      <c r="G7" s="223" t="s">
        <v>919</v>
      </c>
      <c r="H7" s="222">
        <v>0</v>
      </c>
      <c r="I7" s="208" t="str">
        <f>CONCATENATE(49226,B7,D7,F7,H7)</f>
        <v>4922672035110</v>
      </c>
      <c r="J7" s="172" t="str">
        <f>CONCATENATE(IF(D7&lt;&gt;5,E7,""),C7,G7)</f>
        <v>するめいか干し</v>
      </c>
    </row>
    <row r="8" spans="1:10" ht="12">
      <c r="A8" s="142" t="s">
        <v>838</v>
      </c>
      <c r="B8" s="243">
        <v>7203</v>
      </c>
      <c r="C8" s="196" t="s">
        <v>488</v>
      </c>
      <c r="D8" s="280">
        <v>5</v>
      </c>
      <c r="E8" s="144">
        <f>IF(D8=5,"",IF(D8=6,"冷蔵",IF(D8=7,"冷凍",IF(D8=8,"解凍",""))))</f>
      </c>
      <c r="F8" s="230" t="s">
        <v>918</v>
      </c>
      <c r="G8" s="227" t="s">
        <v>920</v>
      </c>
      <c r="H8" s="225">
        <v>9</v>
      </c>
      <c r="I8" s="208" t="str">
        <f aca="true" t="shared" si="0" ref="I8:I14">CONCATENATE(49226,B8,D8,F8,H8)</f>
        <v>4922672035189</v>
      </c>
      <c r="J8" s="172" t="str">
        <f>CONCATENATE(IF(D8&lt;&gt;5,E8,""),C8,G8)</f>
        <v>するめいか一夜干し</v>
      </c>
    </row>
    <row r="9" spans="1:95" s="149" customFormat="1" ht="12">
      <c r="A9" s="142"/>
      <c r="B9" s="241">
        <v>7240</v>
      </c>
      <c r="C9" s="192" t="s">
        <v>489</v>
      </c>
      <c r="D9" s="147"/>
      <c r="E9" s="147"/>
      <c r="F9" s="181"/>
      <c r="G9" s="175"/>
      <c r="H9" s="147"/>
      <c r="I9" s="147"/>
      <c r="J9" s="147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</row>
    <row r="10" spans="1:10" ht="12">
      <c r="A10" s="142" t="s">
        <v>921</v>
      </c>
      <c r="B10" s="242">
        <v>7241</v>
      </c>
      <c r="C10" s="194" t="s">
        <v>490</v>
      </c>
      <c r="D10" s="279">
        <v>5</v>
      </c>
      <c r="E10" s="144">
        <f>IF(D10=5,"",IF(D10=6,"冷蔵",IF(D10=7,"冷凍",IF(D10=8,"解凍",""))))</f>
      </c>
      <c r="F10" s="229" t="s">
        <v>922</v>
      </c>
      <c r="G10" s="223" t="s">
        <v>923</v>
      </c>
      <c r="H10" s="222">
        <v>9</v>
      </c>
      <c r="I10" s="208" t="str">
        <f t="shared" si="0"/>
        <v>4922672415059</v>
      </c>
      <c r="J10" s="172" t="str">
        <f>CONCATENATE(IF(D10&lt;&gt;5,E10,""),C10,G10)</f>
        <v>ほたるいか釜揚げ</v>
      </c>
    </row>
    <row r="11" spans="1:10" ht="12">
      <c r="A11" s="142" t="s">
        <v>921</v>
      </c>
      <c r="B11" s="242">
        <v>7241</v>
      </c>
      <c r="C11" s="194" t="s">
        <v>490</v>
      </c>
      <c r="D11" s="279">
        <v>5</v>
      </c>
      <c r="E11" s="144">
        <f>IF(D11=5,"",IF(D11=6,"冷蔵",IF(D11=7,"冷凍",IF(D11=8,"解凍",""))))</f>
      </c>
      <c r="F11" s="229" t="s">
        <v>917</v>
      </c>
      <c r="G11" s="223" t="s">
        <v>919</v>
      </c>
      <c r="H11" s="222">
        <v>0</v>
      </c>
      <c r="I11" s="208" t="str">
        <f t="shared" si="0"/>
        <v>4922672415110</v>
      </c>
      <c r="J11" s="172" t="str">
        <f>CONCATENATE(IF(D11&lt;&gt;5,E11,""),C11,G11)</f>
        <v>ほたるいか干し</v>
      </c>
    </row>
    <row r="12" spans="1:10" ht="12">
      <c r="A12" s="142" t="s">
        <v>921</v>
      </c>
      <c r="B12" s="242">
        <v>7241</v>
      </c>
      <c r="C12" s="194" t="s">
        <v>490</v>
      </c>
      <c r="D12" s="279">
        <v>6</v>
      </c>
      <c r="E12" s="144" t="str">
        <f>IF(D12=5,"",IF(D12=6,"冷蔵",IF(D12=7,"冷凍",IF(D12=8,"解凍",""))))</f>
        <v>冷蔵</v>
      </c>
      <c r="F12" s="229" t="s">
        <v>825</v>
      </c>
      <c r="G12" s="223" t="s">
        <v>924</v>
      </c>
      <c r="H12" s="222">
        <v>7</v>
      </c>
      <c r="I12" s="208" t="str">
        <f>CONCATENATE(49226,B12,D12,F12,H12)</f>
        <v>4922672416087</v>
      </c>
      <c r="J12" s="172" t="str">
        <f>CONCATENATE(IF(D12&lt;&gt;5,E12,""),C12,G12)</f>
        <v>冷蔵ほたるいか塩辛</v>
      </c>
    </row>
    <row r="13" spans="1:95" s="149" customFormat="1" ht="12">
      <c r="A13" s="142"/>
      <c r="B13" s="241">
        <v>7300</v>
      </c>
      <c r="C13" s="192" t="s">
        <v>494</v>
      </c>
      <c r="D13" s="147"/>
      <c r="E13" s="147"/>
      <c r="F13" s="181"/>
      <c r="G13" s="175"/>
      <c r="H13" s="147"/>
      <c r="I13" s="147"/>
      <c r="J13" s="147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</row>
    <row r="14" spans="1:10" ht="12">
      <c r="A14" s="142" t="s">
        <v>921</v>
      </c>
      <c r="B14" s="243">
        <v>7301</v>
      </c>
      <c r="C14" s="196" t="s">
        <v>495</v>
      </c>
      <c r="D14" s="280">
        <v>5</v>
      </c>
      <c r="E14" s="154">
        <f>IF(D14=5,"",IF(D14=6,"冷蔵",IF(D14=7,"冷凍",IF(D14=8,"解凍",""))))</f>
      </c>
      <c r="F14" s="230" t="s">
        <v>917</v>
      </c>
      <c r="G14" s="227" t="s">
        <v>919</v>
      </c>
      <c r="H14" s="225">
        <v>1</v>
      </c>
      <c r="I14" s="209" t="str">
        <f t="shared" si="0"/>
        <v>4922673015111</v>
      </c>
      <c r="J14" s="408" t="str">
        <f>CONCATENATE(IF(D14&lt;&gt;5,E14,""),C14,G14)</f>
        <v>いいだこ干し</v>
      </c>
    </row>
    <row r="15" spans="2:4" ht="12">
      <c r="B15" s="245"/>
      <c r="C15" s="246"/>
      <c r="D15" s="245"/>
    </row>
    <row r="16" spans="2:4" ht="12">
      <c r="B16" s="245"/>
      <c r="C16" s="246"/>
      <c r="D16" s="245"/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CG86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2" bestFit="1" customWidth="1"/>
    <col min="2" max="2" width="9.125" style="142" bestFit="1" customWidth="1"/>
    <col min="3" max="3" width="26.875" style="142" bestFit="1" customWidth="1"/>
    <col min="4" max="4" width="7.00390625" style="143" bestFit="1" customWidth="1"/>
    <col min="5" max="5" width="5.25390625" style="143" bestFit="1" customWidth="1"/>
    <col min="6" max="6" width="10.125" style="180" customWidth="1"/>
    <col min="7" max="7" width="17.75390625" style="141" bestFit="1" customWidth="1"/>
    <col min="8" max="8" width="4.375" style="143" bestFit="1" customWidth="1"/>
    <col min="9" max="9" width="12.75390625" style="143" bestFit="1" customWidth="1"/>
    <col min="10" max="10" width="33.50390625" style="143" bestFit="1" customWidth="1"/>
    <col min="11" max="85" width="9.00390625" style="143" customWidth="1"/>
    <col min="86" max="16384" width="9.00390625" style="142" customWidth="1"/>
  </cols>
  <sheetData>
    <row r="1" spans="2:3" ht="12.75" thickBot="1">
      <c r="B1" s="201" t="s">
        <v>925</v>
      </c>
      <c r="C1" s="201"/>
    </row>
    <row r="2" spans="1:10" ht="33" customHeight="1" thickTop="1">
      <c r="A2" s="278"/>
      <c r="B2" s="211" t="s">
        <v>5</v>
      </c>
      <c r="C2" s="174" t="s">
        <v>800</v>
      </c>
      <c r="D2" s="169" t="s">
        <v>800</v>
      </c>
      <c r="E2" s="169" t="s">
        <v>801</v>
      </c>
      <c r="F2" s="170" t="s">
        <v>797</v>
      </c>
      <c r="G2" s="169" t="s">
        <v>798</v>
      </c>
      <c r="H2" s="174" t="s">
        <v>841</v>
      </c>
      <c r="I2" s="174" t="s">
        <v>799</v>
      </c>
      <c r="J2" s="174" t="s">
        <v>317</v>
      </c>
    </row>
    <row r="3" spans="1:84" s="149" customFormat="1" ht="12">
      <c r="A3" s="142"/>
      <c r="B3" s="241">
        <v>7500</v>
      </c>
      <c r="C3" s="192" t="s">
        <v>500</v>
      </c>
      <c r="D3" s="147"/>
      <c r="E3" s="147">
        <f>IF(D3=1,"活",IF(D3=2,"生鮮",IF(D3=3,"冷凍",IF(D3=4,"解凍",""))))</f>
      </c>
      <c r="F3" s="181"/>
      <c r="G3" s="175"/>
      <c r="H3" s="147"/>
      <c r="I3" s="147"/>
      <c r="J3" s="175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</row>
    <row r="4" spans="2:85" ht="12">
      <c r="B4" s="244">
        <v>7501</v>
      </c>
      <c r="C4" s="215" t="s">
        <v>501</v>
      </c>
      <c r="D4" s="144">
        <v>2</v>
      </c>
      <c r="E4" s="269" t="str">
        <f>IF(D4=1,"活",IF(D4=2,"生鮮",IF(D4=3,"冷凍",IF(D4=4,"解凍",""))))</f>
        <v>生鮮</v>
      </c>
      <c r="F4" s="182" t="s">
        <v>903</v>
      </c>
      <c r="G4" s="176" t="s">
        <v>826</v>
      </c>
      <c r="H4" s="144">
        <v>2</v>
      </c>
      <c r="I4" s="208" t="str">
        <f aca="true" t="shared" si="0" ref="I4:I32">CONCATENATE(49226,B4,D4,F4,H4)</f>
        <v>4922675012002</v>
      </c>
      <c r="J4" s="15" t="str">
        <f>CONCATENATE(IF(D4=2,"",E4),C4,IF(F4="00",,G4))</f>
        <v>あかうに</v>
      </c>
      <c r="CG4" s="142"/>
    </row>
    <row r="5" spans="2:85" ht="12">
      <c r="B5" s="244">
        <v>7501</v>
      </c>
      <c r="C5" s="215" t="s">
        <v>501</v>
      </c>
      <c r="D5" s="144">
        <v>2</v>
      </c>
      <c r="E5" s="269" t="str">
        <f>IF(D5=1,"活",IF(D5=2,"生鮮",IF(D5=3,"冷凍",IF(D5=4,"解凍",""))))</f>
        <v>生鮮</v>
      </c>
      <c r="F5" s="182" t="s">
        <v>1046</v>
      </c>
      <c r="G5" s="176" t="s">
        <v>1047</v>
      </c>
      <c r="H5" s="144">
        <v>7</v>
      </c>
      <c r="I5" s="208" t="str">
        <f t="shared" si="0"/>
        <v>4922675012897</v>
      </c>
      <c r="J5" s="15" t="str">
        <f aca="true" t="shared" si="1" ref="J5:J15">CONCATENATE(IF(D5=2,"",E5),C5,IF(F5="00",,G5))</f>
        <v>あかうにその他</v>
      </c>
      <c r="CG5" s="142"/>
    </row>
    <row r="6" spans="2:85" ht="12">
      <c r="B6" s="244">
        <v>7501</v>
      </c>
      <c r="C6" s="215" t="s">
        <v>501</v>
      </c>
      <c r="D6" s="144">
        <v>3</v>
      </c>
      <c r="E6" s="269" t="str">
        <f aca="true" t="shared" si="2" ref="E6:E86">IF(D6=1,"活",IF(D6=2,"生鮮",IF(D6=3,"冷凍",IF(D6=4,"解凍",""))))</f>
        <v>冷凍</v>
      </c>
      <c r="F6" s="182" t="s">
        <v>903</v>
      </c>
      <c r="G6" s="176" t="s">
        <v>826</v>
      </c>
      <c r="H6" s="144">
        <v>9</v>
      </c>
      <c r="I6" s="208" t="str">
        <f t="shared" si="0"/>
        <v>4922675013009</v>
      </c>
      <c r="J6" s="15" t="str">
        <f t="shared" si="1"/>
        <v>冷凍あかうに</v>
      </c>
      <c r="CG6" s="142"/>
    </row>
    <row r="7" spans="2:85" ht="12">
      <c r="B7" s="244">
        <v>7501</v>
      </c>
      <c r="C7" s="215" t="s">
        <v>501</v>
      </c>
      <c r="D7" s="144">
        <v>3</v>
      </c>
      <c r="E7" s="269" t="str">
        <f t="shared" si="2"/>
        <v>冷凍</v>
      </c>
      <c r="F7" s="182" t="s">
        <v>1046</v>
      </c>
      <c r="G7" s="176" t="s">
        <v>1047</v>
      </c>
      <c r="H7" s="144">
        <v>4</v>
      </c>
      <c r="I7" s="208" t="str">
        <f t="shared" si="0"/>
        <v>4922675013894</v>
      </c>
      <c r="J7" s="15" t="str">
        <f t="shared" si="1"/>
        <v>冷凍あかうにその他</v>
      </c>
      <c r="CG7" s="142"/>
    </row>
    <row r="8" spans="2:85" ht="12">
      <c r="B8" s="244">
        <v>7502</v>
      </c>
      <c r="C8" s="215" t="s">
        <v>503</v>
      </c>
      <c r="D8" s="144">
        <v>2</v>
      </c>
      <c r="E8" s="269" t="str">
        <f>IF(D8=1,"活",IF(D8=2,"生鮮",IF(D8=3,"冷凍",IF(D8=4,"解凍",""))))</f>
        <v>生鮮</v>
      </c>
      <c r="F8" s="182" t="s">
        <v>903</v>
      </c>
      <c r="G8" s="176" t="s">
        <v>826</v>
      </c>
      <c r="H8" s="144">
        <v>1</v>
      </c>
      <c r="I8" s="208" t="str">
        <f t="shared" si="0"/>
        <v>4922675022001</v>
      </c>
      <c r="J8" s="15" t="str">
        <f t="shared" si="1"/>
        <v>きたむらさきうに</v>
      </c>
      <c r="CG8" s="142"/>
    </row>
    <row r="9" spans="2:85" ht="12">
      <c r="B9" s="244">
        <v>7502</v>
      </c>
      <c r="C9" s="215" t="s">
        <v>503</v>
      </c>
      <c r="D9" s="144">
        <v>2</v>
      </c>
      <c r="E9" s="269" t="str">
        <f>IF(D9=1,"活",IF(D9=2,"生鮮",IF(D9=3,"冷凍",IF(D9=4,"解凍",""))))</f>
        <v>生鮮</v>
      </c>
      <c r="F9" s="182" t="s">
        <v>1046</v>
      </c>
      <c r="G9" s="176" t="s">
        <v>1047</v>
      </c>
      <c r="H9" s="144">
        <v>6</v>
      </c>
      <c r="I9" s="208" t="str">
        <f t="shared" si="0"/>
        <v>4922675022896</v>
      </c>
      <c r="J9" s="15" t="str">
        <f t="shared" si="1"/>
        <v>きたむらさきうにその他</v>
      </c>
      <c r="CG9" s="142"/>
    </row>
    <row r="10" spans="2:85" ht="12">
      <c r="B10" s="244">
        <v>7502</v>
      </c>
      <c r="C10" s="215" t="s">
        <v>503</v>
      </c>
      <c r="D10" s="144">
        <v>3</v>
      </c>
      <c r="E10" s="269" t="str">
        <f t="shared" si="2"/>
        <v>冷凍</v>
      </c>
      <c r="F10" s="182" t="s">
        <v>903</v>
      </c>
      <c r="G10" s="176" t="s">
        <v>826</v>
      </c>
      <c r="H10" s="144">
        <v>8</v>
      </c>
      <c r="I10" s="208" t="str">
        <f t="shared" si="0"/>
        <v>4922675023008</v>
      </c>
      <c r="J10" s="15" t="str">
        <f t="shared" si="1"/>
        <v>冷凍きたむらさきうに</v>
      </c>
      <c r="CG10" s="142"/>
    </row>
    <row r="11" spans="2:85" ht="12">
      <c r="B11" s="244">
        <v>7502</v>
      </c>
      <c r="C11" s="215" t="s">
        <v>503</v>
      </c>
      <c r="D11" s="144">
        <v>3</v>
      </c>
      <c r="E11" s="269" t="str">
        <f t="shared" si="2"/>
        <v>冷凍</v>
      </c>
      <c r="F11" s="182" t="s">
        <v>1046</v>
      </c>
      <c r="G11" s="176" t="s">
        <v>1047</v>
      </c>
      <c r="H11" s="144">
        <v>3</v>
      </c>
      <c r="I11" s="208" t="str">
        <f t="shared" si="0"/>
        <v>4922675023893</v>
      </c>
      <c r="J11" s="15" t="str">
        <f t="shared" si="1"/>
        <v>冷凍きたむらさきうにその他</v>
      </c>
      <c r="CG11" s="142"/>
    </row>
    <row r="12" spans="2:85" ht="12">
      <c r="B12" s="244">
        <v>7503</v>
      </c>
      <c r="C12" s="215" t="s">
        <v>502</v>
      </c>
      <c r="D12" s="144">
        <v>2</v>
      </c>
      <c r="E12" s="269" t="str">
        <f>IF(D12=1,"活",IF(D12=2,"生鮮",IF(D12=3,"冷凍",IF(D12=4,"解凍",""))))</f>
        <v>生鮮</v>
      </c>
      <c r="F12" s="182" t="s">
        <v>903</v>
      </c>
      <c r="G12" s="176" t="s">
        <v>826</v>
      </c>
      <c r="H12" s="144">
        <v>0</v>
      </c>
      <c r="I12" s="208" t="str">
        <f t="shared" si="0"/>
        <v>4922675032000</v>
      </c>
      <c r="J12" s="15" t="str">
        <f t="shared" si="1"/>
        <v>しろうに</v>
      </c>
      <c r="CG12" s="142"/>
    </row>
    <row r="13" spans="2:85" ht="12">
      <c r="B13" s="244">
        <v>7503</v>
      </c>
      <c r="C13" s="215" t="s">
        <v>502</v>
      </c>
      <c r="D13" s="144">
        <v>2</v>
      </c>
      <c r="E13" s="269" t="str">
        <f>IF(D13=1,"活",IF(D13=2,"生鮮",IF(D13=3,"冷凍",IF(D13=4,"解凍",""))))</f>
        <v>生鮮</v>
      </c>
      <c r="F13" s="182" t="s">
        <v>1046</v>
      </c>
      <c r="G13" s="176" t="s">
        <v>1047</v>
      </c>
      <c r="H13" s="144">
        <v>5</v>
      </c>
      <c r="I13" s="208" t="str">
        <f t="shared" si="0"/>
        <v>4922675032895</v>
      </c>
      <c r="J13" s="15" t="str">
        <f t="shared" si="1"/>
        <v>しろうにその他</v>
      </c>
      <c r="CG13" s="142"/>
    </row>
    <row r="14" spans="2:85" ht="12">
      <c r="B14" s="244">
        <v>7503</v>
      </c>
      <c r="C14" s="215" t="s">
        <v>502</v>
      </c>
      <c r="D14" s="144">
        <v>3</v>
      </c>
      <c r="E14" s="269" t="str">
        <f t="shared" si="2"/>
        <v>冷凍</v>
      </c>
      <c r="F14" s="182" t="s">
        <v>903</v>
      </c>
      <c r="G14" s="176" t="s">
        <v>826</v>
      </c>
      <c r="H14" s="144">
        <v>7</v>
      </c>
      <c r="I14" s="208" t="str">
        <f t="shared" si="0"/>
        <v>4922675033007</v>
      </c>
      <c r="J14" s="15" t="str">
        <f t="shared" si="1"/>
        <v>冷凍しろうに</v>
      </c>
      <c r="CG14" s="142"/>
    </row>
    <row r="15" spans="2:85" ht="12">
      <c r="B15" s="282">
        <v>7503</v>
      </c>
      <c r="C15" s="283" t="s">
        <v>502</v>
      </c>
      <c r="D15" s="154">
        <v>3</v>
      </c>
      <c r="E15" s="272" t="str">
        <f t="shared" si="2"/>
        <v>冷凍</v>
      </c>
      <c r="F15" s="184" t="s">
        <v>1046</v>
      </c>
      <c r="G15" s="178" t="s">
        <v>1047</v>
      </c>
      <c r="H15" s="154">
        <v>2</v>
      </c>
      <c r="I15" s="209" t="str">
        <f t="shared" si="0"/>
        <v>4922675033892</v>
      </c>
      <c r="J15" s="15" t="str">
        <f t="shared" si="1"/>
        <v>冷凍しろうにその他</v>
      </c>
      <c r="CG15" s="142"/>
    </row>
    <row r="16" spans="1:10" s="148" customFormat="1" ht="12">
      <c r="A16" s="143"/>
      <c r="B16" s="241">
        <v>7600</v>
      </c>
      <c r="C16" s="192" t="s">
        <v>504</v>
      </c>
      <c r="D16" s="147"/>
      <c r="E16" s="147">
        <f>IF(D16=1,"活",IF(D16=2,"生鮮",IF(D16=3,"冷凍",IF(D16=4,"解凍",""))))</f>
      </c>
      <c r="F16" s="181"/>
      <c r="G16" s="175"/>
      <c r="H16" s="147"/>
      <c r="I16" s="147"/>
      <c r="J16" s="175"/>
    </row>
    <row r="17" spans="2:85" ht="12">
      <c r="B17" s="244">
        <v>7601</v>
      </c>
      <c r="C17" s="215" t="s">
        <v>504</v>
      </c>
      <c r="D17" s="144">
        <v>1</v>
      </c>
      <c r="E17" s="269" t="str">
        <f t="shared" si="2"/>
        <v>活</v>
      </c>
      <c r="F17" s="182" t="s">
        <v>903</v>
      </c>
      <c r="G17" s="176" t="s">
        <v>826</v>
      </c>
      <c r="H17" s="144">
        <v>4</v>
      </c>
      <c r="I17" s="208" t="str">
        <f t="shared" si="0"/>
        <v>4922676011004</v>
      </c>
      <c r="J17" s="15" t="str">
        <f>CONCATENATE(IF(D17=2,"",E17),C17,IF(F17="00",,G17))</f>
        <v>活なまこ</v>
      </c>
      <c r="CG17" s="142"/>
    </row>
    <row r="18" spans="2:85" ht="12">
      <c r="B18" s="244">
        <v>7601</v>
      </c>
      <c r="C18" s="215" t="s">
        <v>504</v>
      </c>
      <c r="D18" s="144">
        <v>1</v>
      </c>
      <c r="E18" s="269" t="str">
        <f t="shared" si="2"/>
        <v>活</v>
      </c>
      <c r="F18" s="182" t="s">
        <v>1046</v>
      </c>
      <c r="G18" s="176" t="s">
        <v>1047</v>
      </c>
      <c r="H18" s="144">
        <v>9</v>
      </c>
      <c r="I18" s="208" t="str">
        <f t="shared" si="0"/>
        <v>4922676011899</v>
      </c>
      <c r="J18" s="15" t="str">
        <f aca="true" t="shared" si="3" ref="J18:J32">CONCATENATE(IF(D18=2,"",E18),C18,IF(F18="00",,G18))</f>
        <v>活なまこその他</v>
      </c>
      <c r="CG18" s="142"/>
    </row>
    <row r="19" spans="2:85" ht="12">
      <c r="B19" s="244">
        <v>7601</v>
      </c>
      <c r="C19" s="215" t="s">
        <v>504</v>
      </c>
      <c r="D19" s="144">
        <v>2</v>
      </c>
      <c r="E19" s="269" t="str">
        <f t="shared" si="2"/>
        <v>生鮮</v>
      </c>
      <c r="F19" s="182" t="s">
        <v>903</v>
      </c>
      <c r="G19" s="176" t="s">
        <v>826</v>
      </c>
      <c r="H19" s="144">
        <v>1</v>
      </c>
      <c r="I19" s="208" t="str">
        <f t="shared" si="0"/>
        <v>4922676012001</v>
      </c>
      <c r="J19" s="15" t="str">
        <f t="shared" si="3"/>
        <v>なまこ</v>
      </c>
      <c r="CG19" s="142"/>
    </row>
    <row r="20" spans="2:85" ht="12">
      <c r="B20" s="244">
        <v>7601</v>
      </c>
      <c r="C20" s="215" t="s">
        <v>504</v>
      </c>
      <c r="D20" s="144">
        <v>2</v>
      </c>
      <c r="E20" s="269" t="str">
        <f t="shared" si="2"/>
        <v>生鮮</v>
      </c>
      <c r="F20" s="182" t="s">
        <v>1066</v>
      </c>
      <c r="G20" s="176" t="s">
        <v>1047</v>
      </c>
      <c r="H20" s="144">
        <v>6</v>
      </c>
      <c r="I20" s="208" t="str">
        <f t="shared" si="0"/>
        <v>4922676012896</v>
      </c>
      <c r="J20" s="15" t="str">
        <f t="shared" si="3"/>
        <v>なまこその他</v>
      </c>
      <c r="CG20" s="142"/>
    </row>
    <row r="21" spans="2:85" ht="11.25" customHeight="1">
      <c r="B21" s="244">
        <v>7602</v>
      </c>
      <c r="C21" s="215" t="s">
        <v>505</v>
      </c>
      <c r="D21" s="144">
        <v>1</v>
      </c>
      <c r="E21" s="269" t="str">
        <f t="shared" si="2"/>
        <v>活</v>
      </c>
      <c r="F21" s="182" t="s">
        <v>903</v>
      </c>
      <c r="G21" s="176" t="s">
        <v>826</v>
      </c>
      <c r="H21" s="144">
        <v>3</v>
      </c>
      <c r="I21" s="208" t="str">
        <f t="shared" si="0"/>
        <v>4922676021003</v>
      </c>
      <c r="J21" s="15" t="str">
        <f t="shared" si="3"/>
        <v>活くろなまこ</v>
      </c>
      <c r="CG21" s="142"/>
    </row>
    <row r="22" spans="2:85" ht="11.25" customHeight="1">
      <c r="B22" s="244">
        <v>7602</v>
      </c>
      <c r="C22" s="215" t="s">
        <v>505</v>
      </c>
      <c r="D22" s="144">
        <v>1</v>
      </c>
      <c r="E22" s="269" t="str">
        <f t="shared" si="2"/>
        <v>活</v>
      </c>
      <c r="F22" s="182" t="s">
        <v>1046</v>
      </c>
      <c r="G22" s="176" t="s">
        <v>1047</v>
      </c>
      <c r="H22" s="144">
        <v>8</v>
      </c>
      <c r="I22" s="208" t="str">
        <f t="shared" si="0"/>
        <v>4922676021898</v>
      </c>
      <c r="J22" s="15" t="str">
        <f t="shared" si="3"/>
        <v>活くろなまこその他</v>
      </c>
      <c r="CG22" s="142"/>
    </row>
    <row r="23" spans="2:85" ht="11.25" customHeight="1">
      <c r="B23" s="244">
        <v>7602</v>
      </c>
      <c r="C23" s="215" t="s">
        <v>505</v>
      </c>
      <c r="D23" s="144">
        <v>2</v>
      </c>
      <c r="E23" s="269" t="str">
        <f t="shared" si="2"/>
        <v>生鮮</v>
      </c>
      <c r="F23" s="182" t="s">
        <v>903</v>
      </c>
      <c r="G23" s="176" t="s">
        <v>826</v>
      </c>
      <c r="H23" s="144">
        <v>0</v>
      </c>
      <c r="I23" s="208" t="str">
        <f t="shared" si="0"/>
        <v>4922676022000</v>
      </c>
      <c r="J23" s="15" t="str">
        <f t="shared" si="3"/>
        <v>くろなまこ</v>
      </c>
      <c r="CG23" s="142"/>
    </row>
    <row r="24" spans="2:85" ht="11.25" customHeight="1">
      <c r="B24" s="244">
        <v>7602</v>
      </c>
      <c r="C24" s="215" t="s">
        <v>505</v>
      </c>
      <c r="D24" s="144">
        <v>2</v>
      </c>
      <c r="E24" s="269" t="str">
        <f t="shared" si="2"/>
        <v>生鮮</v>
      </c>
      <c r="F24" s="182" t="s">
        <v>1066</v>
      </c>
      <c r="G24" s="176" t="s">
        <v>1047</v>
      </c>
      <c r="H24" s="144">
        <v>5</v>
      </c>
      <c r="I24" s="208" t="str">
        <f t="shared" si="0"/>
        <v>4922676022895</v>
      </c>
      <c r="J24" s="15" t="str">
        <f t="shared" si="3"/>
        <v>くろなまこその他</v>
      </c>
      <c r="CG24" s="142"/>
    </row>
    <row r="25" spans="2:85" ht="12">
      <c r="B25" s="244">
        <v>7603</v>
      </c>
      <c r="C25" s="215" t="s">
        <v>506</v>
      </c>
      <c r="D25" s="144">
        <v>1</v>
      </c>
      <c r="E25" s="269" t="str">
        <f t="shared" si="2"/>
        <v>活</v>
      </c>
      <c r="F25" s="182" t="s">
        <v>903</v>
      </c>
      <c r="G25" s="176" t="s">
        <v>826</v>
      </c>
      <c r="H25" s="144">
        <v>2</v>
      </c>
      <c r="I25" s="208" t="str">
        <f t="shared" si="0"/>
        <v>4922676031002</v>
      </c>
      <c r="J25" s="15" t="str">
        <f t="shared" si="3"/>
        <v>活あおなまこ</v>
      </c>
      <c r="CG25" s="142"/>
    </row>
    <row r="26" spans="2:85" ht="12">
      <c r="B26" s="244">
        <v>7603</v>
      </c>
      <c r="C26" s="215" t="s">
        <v>506</v>
      </c>
      <c r="D26" s="144">
        <v>1</v>
      </c>
      <c r="E26" s="269" t="str">
        <f t="shared" si="2"/>
        <v>活</v>
      </c>
      <c r="F26" s="182" t="s">
        <v>1046</v>
      </c>
      <c r="G26" s="176" t="s">
        <v>1047</v>
      </c>
      <c r="H26" s="144">
        <v>7</v>
      </c>
      <c r="I26" s="208" t="str">
        <f t="shared" si="0"/>
        <v>4922676031897</v>
      </c>
      <c r="J26" s="15" t="str">
        <f t="shared" si="3"/>
        <v>活あおなまこその他</v>
      </c>
      <c r="CG26" s="142"/>
    </row>
    <row r="27" spans="2:85" ht="12">
      <c r="B27" s="244">
        <v>7603</v>
      </c>
      <c r="C27" s="215" t="s">
        <v>506</v>
      </c>
      <c r="D27" s="144">
        <v>2</v>
      </c>
      <c r="E27" s="269" t="str">
        <f t="shared" si="2"/>
        <v>生鮮</v>
      </c>
      <c r="F27" s="182" t="s">
        <v>903</v>
      </c>
      <c r="G27" s="176" t="s">
        <v>826</v>
      </c>
      <c r="H27" s="144">
        <v>9</v>
      </c>
      <c r="I27" s="208" t="str">
        <f t="shared" si="0"/>
        <v>4922676032009</v>
      </c>
      <c r="J27" s="15" t="str">
        <f t="shared" si="3"/>
        <v>あおなまこ</v>
      </c>
      <c r="CG27" s="142"/>
    </row>
    <row r="28" spans="2:85" ht="12">
      <c r="B28" s="244">
        <v>7603</v>
      </c>
      <c r="C28" s="215" t="s">
        <v>506</v>
      </c>
      <c r="D28" s="144">
        <v>2</v>
      </c>
      <c r="E28" s="269" t="str">
        <f t="shared" si="2"/>
        <v>生鮮</v>
      </c>
      <c r="F28" s="182" t="s">
        <v>1066</v>
      </c>
      <c r="G28" s="176" t="s">
        <v>1047</v>
      </c>
      <c r="H28" s="144">
        <v>4</v>
      </c>
      <c r="I28" s="208" t="str">
        <f t="shared" si="0"/>
        <v>4922676032894</v>
      </c>
      <c r="J28" s="15" t="str">
        <f t="shared" si="3"/>
        <v>あおなまこその他</v>
      </c>
      <c r="CG28" s="142"/>
    </row>
    <row r="29" spans="2:85" ht="12">
      <c r="B29" s="244">
        <v>7604</v>
      </c>
      <c r="C29" s="215" t="s">
        <v>507</v>
      </c>
      <c r="D29" s="144">
        <v>1</v>
      </c>
      <c r="E29" s="269" t="str">
        <f t="shared" si="2"/>
        <v>活</v>
      </c>
      <c r="F29" s="182" t="s">
        <v>903</v>
      </c>
      <c r="G29" s="176" t="s">
        <v>826</v>
      </c>
      <c r="H29" s="144">
        <v>1</v>
      </c>
      <c r="I29" s="208" t="str">
        <f t="shared" si="0"/>
        <v>4922676041001</v>
      </c>
      <c r="J29" s="15" t="str">
        <f t="shared" si="3"/>
        <v>活あかなまこ</v>
      </c>
      <c r="CG29" s="142"/>
    </row>
    <row r="30" spans="2:85" ht="12">
      <c r="B30" s="244">
        <v>7604</v>
      </c>
      <c r="C30" s="215" t="s">
        <v>507</v>
      </c>
      <c r="D30" s="144">
        <v>1</v>
      </c>
      <c r="E30" s="269" t="str">
        <f t="shared" si="2"/>
        <v>活</v>
      </c>
      <c r="F30" s="182" t="s">
        <v>1046</v>
      </c>
      <c r="G30" s="176" t="s">
        <v>1047</v>
      </c>
      <c r="H30" s="144">
        <v>6</v>
      </c>
      <c r="I30" s="208" t="str">
        <f t="shared" si="0"/>
        <v>4922676041896</v>
      </c>
      <c r="J30" s="15" t="str">
        <f t="shared" si="3"/>
        <v>活あかなまこその他</v>
      </c>
      <c r="CG30" s="142"/>
    </row>
    <row r="31" spans="2:85" ht="12">
      <c r="B31" s="244">
        <v>7604</v>
      </c>
      <c r="C31" s="215" t="s">
        <v>507</v>
      </c>
      <c r="D31" s="144">
        <v>2</v>
      </c>
      <c r="E31" s="269" t="str">
        <f t="shared" si="2"/>
        <v>生鮮</v>
      </c>
      <c r="F31" s="182" t="s">
        <v>903</v>
      </c>
      <c r="G31" s="176" t="s">
        <v>826</v>
      </c>
      <c r="H31" s="144">
        <v>8</v>
      </c>
      <c r="I31" s="208" t="str">
        <f t="shared" si="0"/>
        <v>4922676042008</v>
      </c>
      <c r="J31" s="15" t="str">
        <f t="shared" si="3"/>
        <v>あかなまこ</v>
      </c>
      <c r="CG31" s="142"/>
    </row>
    <row r="32" spans="2:85" ht="12">
      <c r="B32" s="282">
        <v>7604</v>
      </c>
      <c r="C32" s="283" t="s">
        <v>507</v>
      </c>
      <c r="D32" s="154">
        <v>2</v>
      </c>
      <c r="E32" s="272" t="str">
        <f t="shared" si="2"/>
        <v>生鮮</v>
      </c>
      <c r="F32" s="184" t="s">
        <v>1066</v>
      </c>
      <c r="G32" s="178" t="s">
        <v>1047</v>
      </c>
      <c r="H32" s="154">
        <v>3</v>
      </c>
      <c r="I32" s="209" t="str">
        <f t="shared" si="0"/>
        <v>4922676042893</v>
      </c>
      <c r="J32" s="15" t="str">
        <f t="shared" si="3"/>
        <v>あかなまこその他</v>
      </c>
      <c r="CG32" s="142"/>
    </row>
    <row r="33" spans="1:84" s="149" customFormat="1" ht="12">
      <c r="A33" s="142"/>
      <c r="B33" s="241">
        <v>7700</v>
      </c>
      <c r="C33" s="192" t="s">
        <v>508</v>
      </c>
      <c r="D33" s="147"/>
      <c r="E33" s="147">
        <f>IF(D33=1,"活",IF(D33=2,"生鮮",IF(D33=3,"冷凍",IF(D33=4,"解凍",""))))</f>
      </c>
      <c r="F33" s="181"/>
      <c r="G33" s="175"/>
      <c r="H33" s="147"/>
      <c r="I33" s="147"/>
      <c r="J33" s="175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</row>
    <row r="34" spans="1:84" s="149" customFormat="1" ht="12">
      <c r="A34" s="142"/>
      <c r="B34" s="244">
        <v>7700</v>
      </c>
      <c r="C34" s="340" t="s">
        <v>509</v>
      </c>
      <c r="D34" s="144">
        <v>2</v>
      </c>
      <c r="E34" s="285" t="str">
        <f t="shared" si="2"/>
        <v>生鮮</v>
      </c>
      <c r="F34" s="182" t="s">
        <v>1027</v>
      </c>
      <c r="G34" s="176" t="s">
        <v>826</v>
      </c>
      <c r="H34" s="144">
        <v>1</v>
      </c>
      <c r="I34" s="208" t="str">
        <f aca="true" t="shared" si="4" ref="I34:I63">CONCATENATE(49226,B34,D34,F34,H34)</f>
        <v>4922677002001</v>
      </c>
      <c r="J34" s="15" t="str">
        <f>CONCATENATE(IF(D34=2,"",E34),C34,IF(F34="00",,G34))</f>
        <v>くじら（中分類）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</row>
    <row r="35" spans="1:84" s="149" customFormat="1" ht="12">
      <c r="A35" s="142"/>
      <c r="B35" s="244">
        <v>7700</v>
      </c>
      <c r="C35" s="340" t="s">
        <v>509</v>
      </c>
      <c r="D35" s="144">
        <v>2</v>
      </c>
      <c r="E35" s="285" t="str">
        <f t="shared" si="2"/>
        <v>生鮮</v>
      </c>
      <c r="F35" s="182" t="s">
        <v>1046</v>
      </c>
      <c r="G35" s="176" t="s">
        <v>1047</v>
      </c>
      <c r="H35" s="144">
        <v>6</v>
      </c>
      <c r="I35" s="208" t="str">
        <f t="shared" si="4"/>
        <v>4922677002896</v>
      </c>
      <c r="J35" s="15" t="str">
        <f aca="true" t="shared" si="5" ref="J35:J67">CONCATENATE(IF(D35=2,"",E35),C35,IF(F35="00",,G35))</f>
        <v>くじら（中分類）その他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</row>
    <row r="36" spans="1:84" s="149" customFormat="1" ht="12">
      <c r="A36" s="142"/>
      <c r="B36" s="244">
        <v>7700</v>
      </c>
      <c r="C36" s="340" t="s">
        <v>509</v>
      </c>
      <c r="D36" s="144">
        <v>3</v>
      </c>
      <c r="E36" s="285" t="str">
        <f t="shared" si="2"/>
        <v>冷凍</v>
      </c>
      <c r="F36" s="182" t="s">
        <v>1027</v>
      </c>
      <c r="G36" s="176" t="s">
        <v>826</v>
      </c>
      <c r="H36" s="144">
        <v>8</v>
      </c>
      <c r="I36" s="208" t="str">
        <f t="shared" si="4"/>
        <v>4922677003008</v>
      </c>
      <c r="J36" s="15" t="str">
        <f t="shared" si="5"/>
        <v>冷凍くじら（中分類）</v>
      </c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</row>
    <row r="37" spans="1:84" s="149" customFormat="1" ht="12">
      <c r="A37" s="142"/>
      <c r="B37" s="244">
        <v>7700</v>
      </c>
      <c r="C37" s="340" t="s">
        <v>509</v>
      </c>
      <c r="D37" s="144">
        <v>3</v>
      </c>
      <c r="E37" s="285" t="str">
        <f t="shared" si="2"/>
        <v>冷凍</v>
      </c>
      <c r="F37" s="182" t="s">
        <v>1046</v>
      </c>
      <c r="G37" s="176" t="s">
        <v>1047</v>
      </c>
      <c r="H37" s="144">
        <v>3</v>
      </c>
      <c r="I37" s="208" t="str">
        <f t="shared" si="4"/>
        <v>4922677003893</v>
      </c>
      <c r="J37" s="15" t="str">
        <f t="shared" si="5"/>
        <v>冷凍くじら（中分類）その他</v>
      </c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</row>
    <row r="38" spans="1:84" s="149" customFormat="1" ht="12">
      <c r="A38" s="142"/>
      <c r="B38" s="244">
        <v>7700</v>
      </c>
      <c r="C38" s="340" t="s">
        <v>509</v>
      </c>
      <c r="D38" s="144">
        <v>4</v>
      </c>
      <c r="E38" s="285" t="str">
        <f t="shared" si="2"/>
        <v>解凍</v>
      </c>
      <c r="F38" s="182" t="s">
        <v>1027</v>
      </c>
      <c r="G38" s="176" t="s">
        <v>826</v>
      </c>
      <c r="H38" s="144">
        <v>5</v>
      </c>
      <c r="I38" s="208" t="str">
        <f t="shared" si="4"/>
        <v>4922677004005</v>
      </c>
      <c r="J38" s="15" t="str">
        <f t="shared" si="5"/>
        <v>解凍くじら（中分類）</v>
      </c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</row>
    <row r="39" spans="1:84" s="149" customFormat="1" ht="12">
      <c r="A39" s="142"/>
      <c r="B39" s="244">
        <v>7700</v>
      </c>
      <c r="C39" s="340" t="s">
        <v>509</v>
      </c>
      <c r="D39" s="144">
        <v>4</v>
      </c>
      <c r="E39" s="285" t="str">
        <f t="shared" si="2"/>
        <v>解凍</v>
      </c>
      <c r="F39" s="182" t="s">
        <v>1046</v>
      </c>
      <c r="G39" s="176" t="s">
        <v>1047</v>
      </c>
      <c r="H39" s="144">
        <v>0</v>
      </c>
      <c r="I39" s="208" t="str">
        <f t="shared" si="4"/>
        <v>4922677004890</v>
      </c>
      <c r="J39" s="15" t="str">
        <f t="shared" si="5"/>
        <v>解凍くじら（中分類）その他</v>
      </c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</row>
    <row r="40" spans="2:85" ht="12">
      <c r="B40" s="244">
        <v>7701</v>
      </c>
      <c r="C40" s="215" t="s">
        <v>510</v>
      </c>
      <c r="D40" s="144">
        <v>2</v>
      </c>
      <c r="E40" s="285" t="str">
        <f t="shared" si="2"/>
        <v>生鮮</v>
      </c>
      <c r="F40" s="182" t="s">
        <v>1027</v>
      </c>
      <c r="G40" s="176" t="s">
        <v>826</v>
      </c>
      <c r="H40" s="144">
        <v>0</v>
      </c>
      <c r="I40" s="208" t="str">
        <f t="shared" si="4"/>
        <v>4922677012000</v>
      </c>
      <c r="J40" s="15" t="str">
        <f t="shared" si="5"/>
        <v>みんくくじら</v>
      </c>
      <c r="CG40" s="142"/>
    </row>
    <row r="41" spans="2:85" ht="12">
      <c r="B41" s="244">
        <v>7701</v>
      </c>
      <c r="C41" s="215" t="s">
        <v>510</v>
      </c>
      <c r="D41" s="144">
        <v>2</v>
      </c>
      <c r="E41" s="285" t="str">
        <f t="shared" si="2"/>
        <v>生鮮</v>
      </c>
      <c r="F41" s="182" t="s">
        <v>1046</v>
      </c>
      <c r="G41" s="176" t="s">
        <v>1047</v>
      </c>
      <c r="H41" s="144">
        <v>5</v>
      </c>
      <c r="I41" s="208" t="str">
        <f t="shared" si="4"/>
        <v>4922677012895</v>
      </c>
      <c r="J41" s="15" t="str">
        <f t="shared" si="5"/>
        <v>みんくくじらその他</v>
      </c>
      <c r="CG41" s="142"/>
    </row>
    <row r="42" spans="2:85" ht="12">
      <c r="B42" s="244">
        <v>7701</v>
      </c>
      <c r="C42" s="215" t="s">
        <v>510</v>
      </c>
      <c r="D42" s="144">
        <v>3</v>
      </c>
      <c r="E42" s="285" t="str">
        <f t="shared" si="2"/>
        <v>冷凍</v>
      </c>
      <c r="F42" s="182" t="s">
        <v>1027</v>
      </c>
      <c r="G42" s="176" t="s">
        <v>826</v>
      </c>
      <c r="H42" s="144">
        <v>7</v>
      </c>
      <c r="I42" s="208" t="str">
        <f t="shared" si="4"/>
        <v>4922677013007</v>
      </c>
      <c r="J42" s="15" t="str">
        <f t="shared" si="5"/>
        <v>冷凍みんくくじら</v>
      </c>
      <c r="CG42" s="142"/>
    </row>
    <row r="43" spans="2:85" ht="12">
      <c r="B43" s="244">
        <v>7701</v>
      </c>
      <c r="C43" s="215" t="s">
        <v>510</v>
      </c>
      <c r="D43" s="144">
        <v>3</v>
      </c>
      <c r="E43" s="285" t="str">
        <f t="shared" si="2"/>
        <v>冷凍</v>
      </c>
      <c r="F43" s="182" t="s">
        <v>1046</v>
      </c>
      <c r="G43" s="176" t="s">
        <v>1047</v>
      </c>
      <c r="H43" s="144">
        <v>2</v>
      </c>
      <c r="I43" s="208" t="str">
        <f t="shared" si="4"/>
        <v>4922677013892</v>
      </c>
      <c r="J43" s="15" t="str">
        <f t="shared" si="5"/>
        <v>冷凍みんくくじらその他</v>
      </c>
      <c r="CG43" s="142"/>
    </row>
    <row r="44" spans="2:85" ht="12">
      <c r="B44" s="244">
        <v>7701</v>
      </c>
      <c r="C44" s="215" t="s">
        <v>510</v>
      </c>
      <c r="D44" s="144">
        <v>4</v>
      </c>
      <c r="E44" s="285" t="str">
        <f t="shared" si="2"/>
        <v>解凍</v>
      </c>
      <c r="F44" s="182" t="s">
        <v>1027</v>
      </c>
      <c r="G44" s="176" t="s">
        <v>826</v>
      </c>
      <c r="H44" s="144">
        <v>4</v>
      </c>
      <c r="I44" s="208" t="str">
        <f t="shared" si="4"/>
        <v>4922677014004</v>
      </c>
      <c r="J44" s="15" t="str">
        <f t="shared" si="5"/>
        <v>解凍みんくくじら</v>
      </c>
      <c r="CG44" s="142"/>
    </row>
    <row r="45" spans="2:85" ht="12">
      <c r="B45" s="244">
        <v>7701</v>
      </c>
      <c r="C45" s="215" t="s">
        <v>510</v>
      </c>
      <c r="D45" s="144">
        <v>4</v>
      </c>
      <c r="E45" s="285" t="str">
        <f t="shared" si="2"/>
        <v>解凍</v>
      </c>
      <c r="F45" s="182" t="s">
        <v>1046</v>
      </c>
      <c r="G45" s="176" t="s">
        <v>1047</v>
      </c>
      <c r="H45" s="144">
        <v>9</v>
      </c>
      <c r="I45" s="208" t="str">
        <f t="shared" si="4"/>
        <v>4922677014899</v>
      </c>
      <c r="J45" s="15" t="str">
        <f t="shared" si="5"/>
        <v>解凍みんくくじらその他</v>
      </c>
      <c r="CG45" s="142"/>
    </row>
    <row r="46" spans="2:85" ht="12">
      <c r="B46" s="341">
        <v>7702</v>
      </c>
      <c r="C46" s="21" t="s">
        <v>511</v>
      </c>
      <c r="D46" s="144">
        <v>2</v>
      </c>
      <c r="E46" s="285" t="str">
        <f t="shared" si="2"/>
        <v>生鮮</v>
      </c>
      <c r="F46" s="182" t="s">
        <v>639</v>
      </c>
      <c r="G46" s="176" t="s">
        <v>826</v>
      </c>
      <c r="H46" s="144">
        <v>9</v>
      </c>
      <c r="I46" s="208" t="str">
        <f t="shared" si="4"/>
        <v>4922677022009</v>
      </c>
      <c r="J46" s="15" t="str">
        <f t="shared" si="5"/>
        <v>つちくじら</v>
      </c>
      <c r="CG46" s="142"/>
    </row>
    <row r="47" spans="2:85" ht="12">
      <c r="B47" s="341">
        <v>7702</v>
      </c>
      <c r="C47" s="21" t="s">
        <v>511</v>
      </c>
      <c r="D47" s="144">
        <v>2</v>
      </c>
      <c r="E47" s="285" t="str">
        <f t="shared" si="2"/>
        <v>生鮮</v>
      </c>
      <c r="F47" s="182" t="s">
        <v>1046</v>
      </c>
      <c r="G47" s="176" t="s">
        <v>1047</v>
      </c>
      <c r="H47" s="144">
        <v>4</v>
      </c>
      <c r="I47" s="208" t="str">
        <f t="shared" si="4"/>
        <v>4922677022894</v>
      </c>
      <c r="J47" s="15" t="str">
        <f t="shared" si="5"/>
        <v>つちくじらその他</v>
      </c>
      <c r="CG47" s="142"/>
    </row>
    <row r="48" spans="2:85" ht="12">
      <c r="B48" s="244">
        <v>7703</v>
      </c>
      <c r="C48" s="215" t="s">
        <v>512</v>
      </c>
      <c r="D48" s="144">
        <v>2</v>
      </c>
      <c r="E48" s="285" t="str">
        <f t="shared" si="2"/>
        <v>生鮮</v>
      </c>
      <c r="F48" s="182" t="s">
        <v>1027</v>
      </c>
      <c r="G48" s="176" t="s">
        <v>826</v>
      </c>
      <c r="H48" s="144">
        <v>8</v>
      </c>
      <c r="I48" s="208" t="str">
        <f t="shared" si="4"/>
        <v>4922677032008</v>
      </c>
      <c r="J48" s="15" t="str">
        <f t="shared" si="5"/>
        <v>ごんどうくじら</v>
      </c>
      <c r="CG48" s="142"/>
    </row>
    <row r="49" spans="2:85" ht="12">
      <c r="B49" s="244">
        <v>7703</v>
      </c>
      <c r="C49" s="215" t="s">
        <v>512</v>
      </c>
      <c r="D49" s="144">
        <v>2</v>
      </c>
      <c r="E49" s="285" t="str">
        <f t="shared" si="2"/>
        <v>生鮮</v>
      </c>
      <c r="F49" s="182" t="s">
        <v>1046</v>
      </c>
      <c r="G49" s="176" t="s">
        <v>1047</v>
      </c>
      <c r="H49" s="144">
        <v>3</v>
      </c>
      <c r="I49" s="208" t="str">
        <f t="shared" si="4"/>
        <v>4922677032893</v>
      </c>
      <c r="J49" s="15" t="str">
        <f t="shared" si="5"/>
        <v>ごんどうくじらその他</v>
      </c>
      <c r="CG49" s="142"/>
    </row>
    <row r="50" spans="2:85" ht="12">
      <c r="B50" s="244">
        <v>7703</v>
      </c>
      <c r="C50" s="215" t="s">
        <v>512</v>
      </c>
      <c r="D50" s="144">
        <v>3</v>
      </c>
      <c r="E50" s="285" t="str">
        <f t="shared" si="2"/>
        <v>冷凍</v>
      </c>
      <c r="F50" s="182" t="s">
        <v>1027</v>
      </c>
      <c r="G50" s="176" t="s">
        <v>826</v>
      </c>
      <c r="H50" s="144">
        <v>5</v>
      </c>
      <c r="I50" s="208" t="str">
        <f t="shared" si="4"/>
        <v>4922677033005</v>
      </c>
      <c r="J50" s="15" t="str">
        <f t="shared" si="5"/>
        <v>冷凍ごんどうくじら</v>
      </c>
      <c r="CG50" s="142"/>
    </row>
    <row r="51" spans="2:85" ht="12">
      <c r="B51" s="244">
        <v>7703</v>
      </c>
      <c r="C51" s="215" t="s">
        <v>512</v>
      </c>
      <c r="D51" s="144">
        <v>3</v>
      </c>
      <c r="E51" s="285" t="str">
        <f t="shared" si="2"/>
        <v>冷凍</v>
      </c>
      <c r="F51" s="182" t="s">
        <v>1046</v>
      </c>
      <c r="G51" s="176" t="s">
        <v>1047</v>
      </c>
      <c r="H51" s="144">
        <v>0</v>
      </c>
      <c r="I51" s="208" t="str">
        <f t="shared" si="4"/>
        <v>4922677033890</v>
      </c>
      <c r="J51" s="15" t="str">
        <f t="shared" si="5"/>
        <v>冷凍ごんどうくじらその他</v>
      </c>
      <c r="CG51" s="142"/>
    </row>
    <row r="52" spans="2:85" ht="12">
      <c r="B52" s="244">
        <v>7703</v>
      </c>
      <c r="C52" s="215" t="s">
        <v>512</v>
      </c>
      <c r="D52" s="144">
        <v>4</v>
      </c>
      <c r="E52" s="285" t="str">
        <f t="shared" si="2"/>
        <v>解凍</v>
      </c>
      <c r="F52" s="182" t="s">
        <v>1027</v>
      </c>
      <c r="G52" s="176" t="s">
        <v>826</v>
      </c>
      <c r="H52" s="144">
        <v>2</v>
      </c>
      <c r="I52" s="208" t="str">
        <f t="shared" si="4"/>
        <v>4922677034002</v>
      </c>
      <c r="J52" s="15" t="str">
        <f t="shared" si="5"/>
        <v>解凍ごんどうくじら</v>
      </c>
      <c r="CG52" s="142"/>
    </row>
    <row r="53" spans="2:85" ht="12">
      <c r="B53" s="244">
        <v>7703</v>
      </c>
      <c r="C53" s="215" t="s">
        <v>512</v>
      </c>
      <c r="D53" s="144">
        <v>4</v>
      </c>
      <c r="E53" s="285" t="str">
        <f t="shared" si="2"/>
        <v>解凍</v>
      </c>
      <c r="F53" s="182" t="s">
        <v>1046</v>
      </c>
      <c r="G53" s="176" t="s">
        <v>1047</v>
      </c>
      <c r="H53" s="144">
        <v>7</v>
      </c>
      <c r="I53" s="208" t="str">
        <f t="shared" si="4"/>
        <v>4922677034897</v>
      </c>
      <c r="J53" s="15" t="str">
        <f t="shared" si="5"/>
        <v>解凍ごんどうくじらその他</v>
      </c>
      <c r="CG53" s="142"/>
    </row>
    <row r="54" spans="2:85" ht="12">
      <c r="B54" s="244">
        <v>7704</v>
      </c>
      <c r="C54" s="215" t="s">
        <v>513</v>
      </c>
      <c r="D54" s="144">
        <v>2</v>
      </c>
      <c r="E54" s="285" t="str">
        <f t="shared" si="2"/>
        <v>生鮮</v>
      </c>
      <c r="F54" s="182" t="s">
        <v>1027</v>
      </c>
      <c r="G54" s="176" t="s">
        <v>826</v>
      </c>
      <c r="H54" s="144">
        <v>7</v>
      </c>
      <c r="I54" s="208" t="str">
        <f t="shared" si="4"/>
        <v>4922677042007</v>
      </c>
      <c r="J54" s="15" t="str">
        <f t="shared" si="5"/>
        <v>にたりくじら</v>
      </c>
      <c r="CG54" s="142"/>
    </row>
    <row r="55" spans="2:85" ht="12">
      <c r="B55" s="244">
        <v>7704</v>
      </c>
      <c r="C55" s="215" t="s">
        <v>513</v>
      </c>
      <c r="D55" s="144">
        <v>2</v>
      </c>
      <c r="E55" s="285" t="str">
        <f t="shared" si="2"/>
        <v>生鮮</v>
      </c>
      <c r="F55" s="182" t="s">
        <v>1046</v>
      </c>
      <c r="G55" s="176" t="s">
        <v>1047</v>
      </c>
      <c r="H55" s="144">
        <v>2</v>
      </c>
      <c r="I55" s="208" t="str">
        <f t="shared" si="4"/>
        <v>4922677042892</v>
      </c>
      <c r="J55" s="15" t="str">
        <f t="shared" si="5"/>
        <v>にたりくじらその他</v>
      </c>
      <c r="CG55" s="142"/>
    </row>
    <row r="56" spans="2:85" ht="12">
      <c r="B56" s="244">
        <v>7704</v>
      </c>
      <c r="C56" s="215" t="s">
        <v>513</v>
      </c>
      <c r="D56" s="144">
        <v>3</v>
      </c>
      <c r="E56" s="285" t="str">
        <f t="shared" si="2"/>
        <v>冷凍</v>
      </c>
      <c r="F56" s="182" t="s">
        <v>1027</v>
      </c>
      <c r="G56" s="176" t="s">
        <v>826</v>
      </c>
      <c r="H56" s="144">
        <v>4</v>
      </c>
      <c r="I56" s="208" t="str">
        <f t="shared" si="4"/>
        <v>4922677043004</v>
      </c>
      <c r="J56" s="15" t="str">
        <f t="shared" si="5"/>
        <v>冷凍にたりくじら</v>
      </c>
      <c r="CG56" s="142"/>
    </row>
    <row r="57" spans="2:85" ht="12">
      <c r="B57" s="244">
        <v>7704</v>
      </c>
      <c r="C57" s="215" t="s">
        <v>513</v>
      </c>
      <c r="D57" s="144">
        <v>3</v>
      </c>
      <c r="E57" s="285" t="str">
        <f t="shared" si="2"/>
        <v>冷凍</v>
      </c>
      <c r="F57" s="182" t="s">
        <v>1046</v>
      </c>
      <c r="G57" s="176" t="s">
        <v>1047</v>
      </c>
      <c r="H57" s="144">
        <v>9</v>
      </c>
      <c r="I57" s="208" t="str">
        <f t="shared" si="4"/>
        <v>4922677043899</v>
      </c>
      <c r="J57" s="15" t="str">
        <f t="shared" si="5"/>
        <v>冷凍にたりくじらその他</v>
      </c>
      <c r="CG57" s="142"/>
    </row>
    <row r="58" spans="2:85" ht="12">
      <c r="B58" s="244">
        <v>7704</v>
      </c>
      <c r="C58" s="215" t="s">
        <v>513</v>
      </c>
      <c r="D58" s="144">
        <v>4</v>
      </c>
      <c r="E58" s="285" t="str">
        <f t="shared" si="2"/>
        <v>解凍</v>
      </c>
      <c r="F58" s="182" t="s">
        <v>1027</v>
      </c>
      <c r="G58" s="176" t="s">
        <v>826</v>
      </c>
      <c r="H58" s="144">
        <v>1</v>
      </c>
      <c r="I58" s="208" t="str">
        <f t="shared" si="4"/>
        <v>4922677044001</v>
      </c>
      <c r="J58" s="15" t="str">
        <f t="shared" si="5"/>
        <v>解凍にたりくじら</v>
      </c>
      <c r="CG58" s="142"/>
    </row>
    <row r="59" spans="2:85" ht="12">
      <c r="B59" s="244">
        <v>7704</v>
      </c>
      <c r="C59" s="215" t="s">
        <v>513</v>
      </c>
      <c r="D59" s="144">
        <v>4</v>
      </c>
      <c r="E59" s="285" t="str">
        <f t="shared" si="2"/>
        <v>解凍</v>
      </c>
      <c r="F59" s="182" t="s">
        <v>1046</v>
      </c>
      <c r="G59" s="176" t="s">
        <v>1047</v>
      </c>
      <c r="H59" s="144">
        <v>6</v>
      </c>
      <c r="I59" s="208" t="str">
        <f t="shared" si="4"/>
        <v>4922677044896</v>
      </c>
      <c r="J59" s="15" t="str">
        <f t="shared" si="5"/>
        <v>解凍にたりくじらその他</v>
      </c>
      <c r="CG59" s="142"/>
    </row>
    <row r="60" spans="2:85" ht="12">
      <c r="B60" s="244">
        <v>7705</v>
      </c>
      <c r="C60" s="215" t="s">
        <v>514</v>
      </c>
      <c r="D60" s="144">
        <v>2</v>
      </c>
      <c r="E60" s="285" t="str">
        <f t="shared" si="2"/>
        <v>生鮮</v>
      </c>
      <c r="F60" s="182" t="s">
        <v>1027</v>
      </c>
      <c r="G60" s="176" t="s">
        <v>826</v>
      </c>
      <c r="H60" s="144">
        <v>6</v>
      </c>
      <c r="I60" s="208" t="str">
        <f t="shared" si="4"/>
        <v>4922677052006</v>
      </c>
      <c r="J60" s="15" t="str">
        <f t="shared" si="5"/>
        <v>まっこうくじら</v>
      </c>
      <c r="CG60" s="142"/>
    </row>
    <row r="61" spans="2:85" ht="12">
      <c r="B61" s="244">
        <v>7705</v>
      </c>
      <c r="C61" s="215" t="s">
        <v>514</v>
      </c>
      <c r="D61" s="144">
        <v>2</v>
      </c>
      <c r="E61" s="285" t="str">
        <f t="shared" si="2"/>
        <v>生鮮</v>
      </c>
      <c r="F61" s="182" t="s">
        <v>1046</v>
      </c>
      <c r="G61" s="176" t="s">
        <v>1047</v>
      </c>
      <c r="H61" s="144">
        <v>1</v>
      </c>
      <c r="I61" s="208" t="str">
        <f t="shared" si="4"/>
        <v>4922677052891</v>
      </c>
      <c r="J61" s="15" t="str">
        <f t="shared" si="5"/>
        <v>まっこうくじらその他</v>
      </c>
      <c r="CG61" s="142"/>
    </row>
    <row r="62" spans="2:85" ht="12">
      <c r="B62" s="244">
        <v>7705</v>
      </c>
      <c r="C62" s="215" t="s">
        <v>514</v>
      </c>
      <c r="D62" s="144">
        <v>3</v>
      </c>
      <c r="E62" s="285" t="str">
        <f t="shared" si="2"/>
        <v>冷凍</v>
      </c>
      <c r="F62" s="182" t="s">
        <v>1027</v>
      </c>
      <c r="G62" s="176" t="s">
        <v>826</v>
      </c>
      <c r="H62" s="144">
        <v>3</v>
      </c>
      <c r="I62" s="208" t="str">
        <f t="shared" si="4"/>
        <v>4922677053003</v>
      </c>
      <c r="J62" s="15" t="str">
        <f t="shared" si="5"/>
        <v>冷凍まっこうくじら</v>
      </c>
      <c r="CG62" s="142"/>
    </row>
    <row r="63" spans="2:85" ht="12">
      <c r="B63" s="244">
        <v>7705</v>
      </c>
      <c r="C63" s="215" t="s">
        <v>514</v>
      </c>
      <c r="D63" s="144">
        <v>3</v>
      </c>
      <c r="E63" s="285" t="str">
        <f t="shared" si="2"/>
        <v>冷凍</v>
      </c>
      <c r="F63" s="182" t="s">
        <v>1046</v>
      </c>
      <c r="G63" s="176" t="s">
        <v>1047</v>
      </c>
      <c r="H63" s="144">
        <v>8</v>
      </c>
      <c r="I63" s="208" t="str">
        <f t="shared" si="4"/>
        <v>4922677053898</v>
      </c>
      <c r="J63" s="15" t="str">
        <f t="shared" si="5"/>
        <v>冷凍まっこうくじらその他</v>
      </c>
      <c r="CG63" s="142"/>
    </row>
    <row r="64" spans="2:85" ht="12">
      <c r="B64" s="244">
        <v>7705</v>
      </c>
      <c r="C64" s="215" t="s">
        <v>514</v>
      </c>
      <c r="D64" s="144">
        <v>4</v>
      </c>
      <c r="E64" s="285" t="str">
        <f t="shared" si="2"/>
        <v>解凍</v>
      </c>
      <c r="F64" s="182" t="s">
        <v>1027</v>
      </c>
      <c r="G64" s="176" t="s">
        <v>826</v>
      </c>
      <c r="H64" s="144">
        <v>0</v>
      </c>
      <c r="I64" s="208" t="str">
        <f aca="true" t="shared" si="6" ref="I64:I86">CONCATENATE(49226,B64,D64,F64,H64)</f>
        <v>4922677054000</v>
      </c>
      <c r="J64" s="15" t="str">
        <f t="shared" si="5"/>
        <v>解凍まっこうくじら</v>
      </c>
      <c r="CG64" s="142"/>
    </row>
    <row r="65" spans="2:85" ht="12">
      <c r="B65" s="244">
        <v>7705</v>
      </c>
      <c r="C65" s="215" t="s">
        <v>514</v>
      </c>
      <c r="D65" s="144">
        <v>4</v>
      </c>
      <c r="E65" s="285" t="str">
        <f t="shared" si="2"/>
        <v>解凍</v>
      </c>
      <c r="F65" s="182" t="s">
        <v>1046</v>
      </c>
      <c r="G65" s="176" t="s">
        <v>1047</v>
      </c>
      <c r="H65" s="144">
        <v>5</v>
      </c>
      <c r="I65" s="208" t="str">
        <f t="shared" si="6"/>
        <v>4922677054895</v>
      </c>
      <c r="J65" s="15" t="str">
        <f t="shared" si="5"/>
        <v>解凍まっこうくじらその他</v>
      </c>
      <c r="CG65" s="142"/>
    </row>
    <row r="66" spans="2:85" ht="12">
      <c r="B66" s="341">
        <v>7706</v>
      </c>
      <c r="C66" s="21" t="s">
        <v>515</v>
      </c>
      <c r="D66" s="144">
        <v>2</v>
      </c>
      <c r="E66" s="285" t="str">
        <f t="shared" si="2"/>
        <v>生鮮</v>
      </c>
      <c r="F66" s="182" t="s">
        <v>639</v>
      </c>
      <c r="G66" s="176" t="s">
        <v>826</v>
      </c>
      <c r="H66" s="144">
        <v>5</v>
      </c>
      <c r="I66" s="208" t="str">
        <f t="shared" si="6"/>
        <v>4922677062005</v>
      </c>
      <c r="J66" s="15" t="str">
        <f t="shared" si="5"/>
        <v>ばんどういるか</v>
      </c>
      <c r="CG66" s="142"/>
    </row>
    <row r="67" spans="2:85" ht="12">
      <c r="B67" s="342">
        <v>7706</v>
      </c>
      <c r="C67" s="23" t="s">
        <v>515</v>
      </c>
      <c r="D67" s="154">
        <v>2</v>
      </c>
      <c r="E67" s="343" t="str">
        <f t="shared" si="2"/>
        <v>生鮮</v>
      </c>
      <c r="F67" s="184" t="s">
        <v>1046</v>
      </c>
      <c r="G67" s="178" t="s">
        <v>1047</v>
      </c>
      <c r="H67" s="154">
        <v>0</v>
      </c>
      <c r="I67" s="209" t="str">
        <f t="shared" si="6"/>
        <v>4922677062890</v>
      </c>
      <c r="J67" s="15" t="str">
        <f t="shared" si="5"/>
        <v>ばんどういるかその他</v>
      </c>
      <c r="CG67" s="142"/>
    </row>
    <row r="68" spans="1:84" s="149" customFormat="1" ht="12">
      <c r="A68" s="142"/>
      <c r="B68" s="241">
        <v>7800</v>
      </c>
      <c r="C68" s="192" t="s">
        <v>516</v>
      </c>
      <c r="D68" s="147"/>
      <c r="E68" s="147">
        <f>IF(D68=1,"活",IF(D68=2,"生鮮",IF(D68=3,"冷凍",IF(D68=4,"解凍",""))))</f>
      </c>
      <c r="F68" s="181"/>
      <c r="G68" s="175"/>
      <c r="H68" s="147"/>
      <c r="I68" s="147"/>
      <c r="J68" s="175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</row>
    <row r="69" spans="1:84" s="149" customFormat="1" ht="12">
      <c r="A69" s="142"/>
      <c r="B69" s="341">
        <v>7801</v>
      </c>
      <c r="C69" s="21" t="s">
        <v>517</v>
      </c>
      <c r="D69" s="144">
        <v>2</v>
      </c>
      <c r="E69" s="285" t="str">
        <f t="shared" si="2"/>
        <v>生鮮</v>
      </c>
      <c r="F69" s="182" t="s">
        <v>639</v>
      </c>
      <c r="G69" s="176" t="s">
        <v>826</v>
      </c>
      <c r="H69" s="144">
        <v>9</v>
      </c>
      <c r="I69" s="208" t="str">
        <f t="shared" si="6"/>
        <v>4922678012009</v>
      </c>
      <c r="J69" s="15" t="str">
        <f>CONCATENATE(IF(D69=2,"",E69),C69,IF(F69="00",,G69))</f>
        <v>くらげ</v>
      </c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</row>
    <row r="70" spans="1:84" s="149" customFormat="1" ht="12">
      <c r="A70" s="142"/>
      <c r="B70" s="341">
        <v>7801</v>
      </c>
      <c r="C70" s="21" t="s">
        <v>517</v>
      </c>
      <c r="D70" s="144">
        <v>2</v>
      </c>
      <c r="E70" s="285" t="str">
        <f t="shared" si="2"/>
        <v>生鮮</v>
      </c>
      <c r="F70" s="182" t="s">
        <v>1046</v>
      </c>
      <c r="G70" s="176" t="s">
        <v>1047</v>
      </c>
      <c r="H70" s="144">
        <v>4</v>
      </c>
      <c r="I70" s="208" t="str">
        <f t="shared" si="6"/>
        <v>4922678012894</v>
      </c>
      <c r="J70" s="15" t="str">
        <f aca="true" t="shared" si="7" ref="J70:J86">CONCATENATE(IF(D70=2,"",E70),C70,IF(F70="00",,G70))</f>
        <v>くらげその他</v>
      </c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</row>
    <row r="71" spans="2:85" ht="12">
      <c r="B71" s="244">
        <v>7802</v>
      </c>
      <c r="C71" s="215" t="s">
        <v>518</v>
      </c>
      <c r="D71" s="144">
        <v>1</v>
      </c>
      <c r="E71" s="285" t="str">
        <f t="shared" si="2"/>
        <v>活</v>
      </c>
      <c r="F71" s="182" t="s">
        <v>639</v>
      </c>
      <c r="G71" s="176" t="s">
        <v>826</v>
      </c>
      <c r="H71" s="144">
        <v>1</v>
      </c>
      <c r="I71" s="208" t="str">
        <f t="shared" si="6"/>
        <v>4922678021001</v>
      </c>
      <c r="J71" s="15" t="str">
        <f t="shared" si="7"/>
        <v>活ほや</v>
      </c>
      <c r="CG71" s="142"/>
    </row>
    <row r="72" spans="2:85" ht="12">
      <c r="B72" s="244">
        <v>7802</v>
      </c>
      <c r="C72" s="215" t="s">
        <v>518</v>
      </c>
      <c r="D72" s="144">
        <v>1</v>
      </c>
      <c r="E72" s="285" t="str">
        <f t="shared" si="2"/>
        <v>活</v>
      </c>
      <c r="F72" s="182" t="s">
        <v>1046</v>
      </c>
      <c r="G72" s="176" t="s">
        <v>1047</v>
      </c>
      <c r="H72" s="144">
        <v>6</v>
      </c>
      <c r="I72" s="208" t="str">
        <f t="shared" si="6"/>
        <v>4922678021896</v>
      </c>
      <c r="J72" s="15" t="str">
        <f t="shared" si="7"/>
        <v>活ほやその他</v>
      </c>
      <c r="CG72" s="142"/>
    </row>
    <row r="73" spans="2:85" ht="12">
      <c r="B73" s="244">
        <v>7802</v>
      </c>
      <c r="C73" s="215" t="s">
        <v>518</v>
      </c>
      <c r="D73" s="144">
        <v>2</v>
      </c>
      <c r="E73" s="285" t="str">
        <f t="shared" si="2"/>
        <v>生鮮</v>
      </c>
      <c r="F73" s="182" t="s">
        <v>1027</v>
      </c>
      <c r="G73" s="176" t="s">
        <v>826</v>
      </c>
      <c r="H73" s="144">
        <v>8</v>
      </c>
      <c r="I73" s="208" t="str">
        <f t="shared" si="6"/>
        <v>4922678022008</v>
      </c>
      <c r="J73" s="15" t="str">
        <f t="shared" si="7"/>
        <v>ほや</v>
      </c>
      <c r="CG73" s="142"/>
    </row>
    <row r="74" spans="2:85" ht="12">
      <c r="B74" s="244">
        <v>7802</v>
      </c>
      <c r="C74" s="215" t="s">
        <v>518</v>
      </c>
      <c r="D74" s="144">
        <v>2</v>
      </c>
      <c r="E74" s="285" t="str">
        <f t="shared" si="2"/>
        <v>生鮮</v>
      </c>
      <c r="F74" s="182" t="s">
        <v>1046</v>
      </c>
      <c r="G74" s="176" t="s">
        <v>1047</v>
      </c>
      <c r="H74" s="144">
        <v>3</v>
      </c>
      <c r="I74" s="208" t="str">
        <f t="shared" si="6"/>
        <v>4922678022893</v>
      </c>
      <c r="J74" s="15" t="str">
        <f t="shared" si="7"/>
        <v>ほやその他</v>
      </c>
      <c r="CG74" s="142"/>
    </row>
    <row r="75" spans="2:85" ht="12">
      <c r="B75" s="244">
        <v>7802</v>
      </c>
      <c r="C75" s="215" t="s">
        <v>518</v>
      </c>
      <c r="D75" s="144">
        <v>3</v>
      </c>
      <c r="E75" s="285" t="str">
        <f t="shared" si="2"/>
        <v>冷凍</v>
      </c>
      <c r="F75" s="182" t="s">
        <v>1027</v>
      </c>
      <c r="G75" s="176" t="s">
        <v>826</v>
      </c>
      <c r="H75" s="144">
        <v>5</v>
      </c>
      <c r="I75" s="208" t="str">
        <f t="shared" si="6"/>
        <v>4922678023005</v>
      </c>
      <c r="J75" s="15" t="str">
        <f t="shared" si="7"/>
        <v>冷凍ほや</v>
      </c>
      <c r="CG75" s="142"/>
    </row>
    <row r="76" spans="2:85" ht="12">
      <c r="B76" s="244">
        <v>7802</v>
      </c>
      <c r="C76" s="215" t="s">
        <v>518</v>
      </c>
      <c r="D76" s="144">
        <v>3</v>
      </c>
      <c r="E76" s="285" t="str">
        <f t="shared" si="2"/>
        <v>冷凍</v>
      </c>
      <c r="F76" s="182" t="s">
        <v>1046</v>
      </c>
      <c r="G76" s="176" t="s">
        <v>1047</v>
      </c>
      <c r="H76" s="144">
        <v>0</v>
      </c>
      <c r="I76" s="208" t="str">
        <f t="shared" si="6"/>
        <v>4922678023890</v>
      </c>
      <c r="J76" s="15" t="str">
        <f t="shared" si="7"/>
        <v>冷凍ほやその他</v>
      </c>
      <c r="CG76" s="142"/>
    </row>
    <row r="77" spans="2:85" ht="12">
      <c r="B77" s="341">
        <v>7803</v>
      </c>
      <c r="C77" s="21" t="s">
        <v>519</v>
      </c>
      <c r="D77" s="144">
        <v>2</v>
      </c>
      <c r="E77" s="285" t="str">
        <f t="shared" si="2"/>
        <v>生鮮</v>
      </c>
      <c r="F77" s="182" t="s">
        <v>639</v>
      </c>
      <c r="G77" s="176" t="s">
        <v>826</v>
      </c>
      <c r="H77" s="144">
        <v>7</v>
      </c>
      <c r="I77" s="208" t="str">
        <f t="shared" si="6"/>
        <v>4922678032007</v>
      </c>
      <c r="J77" s="15" t="str">
        <f t="shared" si="7"/>
        <v>あかほや</v>
      </c>
      <c r="CG77" s="142"/>
    </row>
    <row r="78" spans="2:85" ht="12">
      <c r="B78" s="341">
        <v>7803</v>
      </c>
      <c r="C78" s="21" t="s">
        <v>519</v>
      </c>
      <c r="D78" s="144">
        <v>2</v>
      </c>
      <c r="E78" s="285" t="str">
        <f t="shared" si="2"/>
        <v>生鮮</v>
      </c>
      <c r="F78" s="182" t="s">
        <v>1046</v>
      </c>
      <c r="G78" s="176" t="s">
        <v>1047</v>
      </c>
      <c r="H78" s="144">
        <v>2</v>
      </c>
      <c r="I78" s="208" t="str">
        <f t="shared" si="6"/>
        <v>4922678032892</v>
      </c>
      <c r="J78" s="15" t="str">
        <f t="shared" si="7"/>
        <v>あかほやその他</v>
      </c>
      <c r="CG78" s="142"/>
    </row>
    <row r="79" spans="2:85" ht="12">
      <c r="B79" s="244">
        <v>7804</v>
      </c>
      <c r="C79" s="215" t="s">
        <v>520</v>
      </c>
      <c r="D79" s="144">
        <v>1</v>
      </c>
      <c r="E79" s="285" t="str">
        <f t="shared" si="2"/>
        <v>活</v>
      </c>
      <c r="F79" s="182" t="s">
        <v>639</v>
      </c>
      <c r="G79" s="176" t="s">
        <v>826</v>
      </c>
      <c r="H79" s="144">
        <v>9</v>
      </c>
      <c r="I79" s="208" t="str">
        <f t="shared" si="6"/>
        <v>4922678041009</v>
      </c>
      <c r="J79" s="15" t="str">
        <f t="shared" si="7"/>
        <v>活かえる</v>
      </c>
      <c r="CG79" s="142"/>
    </row>
    <row r="80" spans="2:85" ht="12">
      <c r="B80" s="244">
        <v>7804</v>
      </c>
      <c r="C80" s="215" t="s">
        <v>520</v>
      </c>
      <c r="D80" s="144">
        <v>1</v>
      </c>
      <c r="E80" s="285" t="str">
        <f t="shared" si="2"/>
        <v>活</v>
      </c>
      <c r="F80" s="182" t="s">
        <v>1046</v>
      </c>
      <c r="G80" s="176" t="s">
        <v>1047</v>
      </c>
      <c r="H80" s="144">
        <v>4</v>
      </c>
      <c r="I80" s="208" t="str">
        <f t="shared" si="6"/>
        <v>4922678041894</v>
      </c>
      <c r="J80" s="15" t="str">
        <f t="shared" si="7"/>
        <v>活かえるその他</v>
      </c>
      <c r="CG80" s="142"/>
    </row>
    <row r="81" spans="2:85" ht="12">
      <c r="B81" s="244">
        <v>7804</v>
      </c>
      <c r="C81" s="215" t="s">
        <v>520</v>
      </c>
      <c r="D81" s="144">
        <v>2</v>
      </c>
      <c r="E81" s="285" t="str">
        <f t="shared" si="2"/>
        <v>生鮮</v>
      </c>
      <c r="F81" s="182" t="s">
        <v>1027</v>
      </c>
      <c r="G81" s="176" t="s">
        <v>826</v>
      </c>
      <c r="H81" s="144">
        <v>6</v>
      </c>
      <c r="I81" s="208" t="str">
        <f t="shared" si="6"/>
        <v>4922678042006</v>
      </c>
      <c r="J81" s="15" t="str">
        <f t="shared" si="7"/>
        <v>かえる</v>
      </c>
      <c r="CG81" s="142"/>
    </row>
    <row r="82" spans="2:85" ht="12">
      <c r="B82" s="244">
        <v>7804</v>
      </c>
      <c r="C82" s="215" t="s">
        <v>520</v>
      </c>
      <c r="D82" s="144">
        <v>2</v>
      </c>
      <c r="E82" s="285" t="str">
        <f t="shared" si="2"/>
        <v>生鮮</v>
      </c>
      <c r="F82" s="182" t="s">
        <v>1046</v>
      </c>
      <c r="G82" s="176" t="s">
        <v>1047</v>
      </c>
      <c r="H82" s="144">
        <v>1</v>
      </c>
      <c r="I82" s="208" t="str">
        <f t="shared" si="6"/>
        <v>4922678042891</v>
      </c>
      <c r="J82" s="15" t="str">
        <f t="shared" si="7"/>
        <v>かえるその他</v>
      </c>
      <c r="CG82" s="142"/>
    </row>
    <row r="83" spans="2:85" ht="12">
      <c r="B83" s="244">
        <v>7805</v>
      </c>
      <c r="C83" s="215" t="s">
        <v>521</v>
      </c>
      <c r="D83" s="144">
        <v>1</v>
      </c>
      <c r="E83" s="285" t="str">
        <f t="shared" si="2"/>
        <v>活</v>
      </c>
      <c r="F83" s="182" t="s">
        <v>639</v>
      </c>
      <c r="G83" s="176" t="s">
        <v>826</v>
      </c>
      <c r="H83" s="144">
        <v>8</v>
      </c>
      <c r="I83" s="208" t="str">
        <f t="shared" si="6"/>
        <v>4922678051008</v>
      </c>
      <c r="J83" s="15" t="str">
        <f t="shared" si="7"/>
        <v>活すっぽん</v>
      </c>
      <c r="CG83" s="142"/>
    </row>
    <row r="84" spans="2:85" ht="12">
      <c r="B84" s="244">
        <v>7805</v>
      </c>
      <c r="C84" s="215" t="s">
        <v>521</v>
      </c>
      <c r="D84" s="144">
        <v>1</v>
      </c>
      <c r="E84" s="285" t="str">
        <f t="shared" si="2"/>
        <v>活</v>
      </c>
      <c r="F84" s="182" t="s">
        <v>1046</v>
      </c>
      <c r="G84" s="176" t="s">
        <v>1047</v>
      </c>
      <c r="H84" s="144">
        <v>3</v>
      </c>
      <c r="I84" s="208" t="str">
        <f t="shared" si="6"/>
        <v>4922678051893</v>
      </c>
      <c r="J84" s="15" t="str">
        <f t="shared" si="7"/>
        <v>活すっぽんその他</v>
      </c>
      <c r="CG84" s="142"/>
    </row>
    <row r="85" spans="2:85" ht="12">
      <c r="B85" s="244">
        <v>7805</v>
      </c>
      <c r="C85" s="215" t="s">
        <v>521</v>
      </c>
      <c r="D85" s="144">
        <v>2</v>
      </c>
      <c r="E85" s="285" t="str">
        <f t="shared" si="2"/>
        <v>生鮮</v>
      </c>
      <c r="F85" s="182" t="s">
        <v>1027</v>
      </c>
      <c r="G85" s="176" t="s">
        <v>826</v>
      </c>
      <c r="H85" s="144">
        <v>5</v>
      </c>
      <c r="I85" s="208" t="str">
        <f t="shared" si="6"/>
        <v>4922678052005</v>
      </c>
      <c r="J85" s="15" t="str">
        <f t="shared" si="7"/>
        <v>すっぽん</v>
      </c>
      <c r="CG85" s="142"/>
    </row>
    <row r="86" spans="2:85" ht="12">
      <c r="B86" s="282">
        <v>7805</v>
      </c>
      <c r="C86" s="283" t="s">
        <v>521</v>
      </c>
      <c r="D86" s="154">
        <v>2</v>
      </c>
      <c r="E86" s="343" t="str">
        <f t="shared" si="2"/>
        <v>生鮮</v>
      </c>
      <c r="F86" s="184" t="s">
        <v>1046</v>
      </c>
      <c r="G86" s="178" t="s">
        <v>1047</v>
      </c>
      <c r="H86" s="154">
        <v>0</v>
      </c>
      <c r="I86" s="209" t="str">
        <f t="shared" si="6"/>
        <v>4922678052890</v>
      </c>
      <c r="J86" s="231" t="str">
        <f t="shared" si="7"/>
        <v>すっぽんその他</v>
      </c>
      <c r="CG86" s="142"/>
    </row>
  </sheetData>
  <sheetProtection/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8" r:id="rId1"/>
  <headerFooter alignWithMargins="0">
    <oddHeader>&amp;L
水産物標準商品コードリスト&amp;R&amp;"ＭＳ Ｐゴシック,太字"平成２０年度　経済産業省委託事業　流通システム標準化事業</oddHeader>
    <oddFooter>&amp;R&amp;A&amp;P/&amp;N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ofsi20</cp:lastModifiedBy>
  <cp:lastPrinted>2011-03-25T07:22:18Z</cp:lastPrinted>
  <dcterms:created xsi:type="dcterms:W3CDTF">2008-11-17T01:52:40Z</dcterms:created>
  <dcterms:modified xsi:type="dcterms:W3CDTF">2011-03-25T07:22:37Z</dcterms:modified>
  <cp:category/>
  <cp:version/>
  <cp:contentType/>
  <cp:contentStatus/>
</cp:coreProperties>
</file>