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250" activeTab="0"/>
  </bookViews>
  <sheets>
    <sheet name="和牛" sheetId="1" r:id="rId1"/>
    <sheet name="国産牛" sheetId="2" r:id="rId2"/>
    <sheet name="輸入牛" sheetId="3" r:id="rId3"/>
    <sheet name="国産豚" sheetId="4" r:id="rId4"/>
    <sheet name="輸入豚" sheetId="5" r:id="rId5"/>
    <sheet name="国産鶏" sheetId="6" r:id="rId6"/>
    <sheet name="輸入鶏" sheetId="7" r:id="rId7"/>
  </sheets>
  <definedNames>
    <definedName name="_xlnm.Print_Area" localSheetId="1">'国産牛'!$B$2:$P$144</definedName>
    <definedName name="_xlnm.Print_Area" localSheetId="5">'国産鶏'!$B$2:$P$63</definedName>
    <definedName name="_xlnm.Print_Area" localSheetId="3">'国産豚'!$B$2:$P$106</definedName>
    <definedName name="_xlnm.Print_Area" localSheetId="2">'輸入牛'!$B$2:$P$144</definedName>
    <definedName name="_xlnm.Print_Area" localSheetId="6">'輸入鶏'!$B$2:$P$63</definedName>
    <definedName name="_xlnm.Print_Area" localSheetId="4">'輸入豚'!$B$2:$P$106</definedName>
    <definedName name="_xlnm.Print_Area" localSheetId="0">'和牛'!$B$2:$P$144</definedName>
    <definedName name="_xlnm.Print_Titles" localSheetId="1">'国産牛'!$2:$5</definedName>
    <definedName name="_xlnm.Print_Titles" localSheetId="5">'国産鶏'!$2:$5</definedName>
    <definedName name="_xlnm.Print_Titles" localSheetId="3">'国産豚'!$2:$5</definedName>
    <definedName name="_xlnm.Print_Titles" localSheetId="2">'輸入牛'!$2:$5</definedName>
    <definedName name="_xlnm.Print_Titles" localSheetId="6">'輸入鶏'!$2:$5</definedName>
    <definedName name="_xlnm.Print_Titles" localSheetId="4">'輸入豚'!$2:$5</definedName>
    <definedName name="_xlnm.Print_Titles" localSheetId="0">'和牛'!$2:$5</definedName>
  </definedNames>
  <calcPr fullCalcOnLoad="1"/>
</workbook>
</file>

<file path=xl/sharedStrings.xml><?xml version="1.0" encoding="utf-8"?>
<sst xmlns="http://schemas.openxmlformats.org/spreadsheetml/2006/main" count="903" uniqueCount="318">
  <si>
    <t>畜種コード</t>
  </si>
  <si>
    <t>和牛</t>
  </si>
  <si>
    <t>国産牛</t>
  </si>
  <si>
    <t>輸入牛</t>
  </si>
  <si>
    <t>国産豚</t>
  </si>
  <si>
    <t>輸入豚</t>
  </si>
  <si>
    <t>国産鶏</t>
  </si>
  <si>
    <t>輸入鶏</t>
  </si>
  <si>
    <t>枝肉</t>
  </si>
  <si>
    <t>中ぬき（丸どり）</t>
  </si>
  <si>
    <t>皮付き枝肉</t>
  </si>
  <si>
    <t>その他枝肉</t>
  </si>
  <si>
    <t>半丸枝肉</t>
  </si>
  <si>
    <t>骨付きとも</t>
  </si>
  <si>
    <t>骨付きとも（ばらなし）</t>
  </si>
  <si>
    <t>正肉セット</t>
  </si>
  <si>
    <t>特製正肉セット</t>
  </si>
  <si>
    <t>半丸皮付き枝肉</t>
  </si>
  <si>
    <t>その他半丸枝肉</t>
  </si>
  <si>
    <t>ネック　</t>
  </si>
  <si>
    <t>ネックS</t>
  </si>
  <si>
    <t>ネックA</t>
  </si>
  <si>
    <t>かたロース（くらした）　</t>
  </si>
  <si>
    <t>ネック付きかたロース</t>
  </si>
  <si>
    <t>かたロースS</t>
  </si>
  <si>
    <t>かたロースA</t>
  </si>
  <si>
    <t>かたロースB</t>
  </si>
  <si>
    <t>かたロースC</t>
  </si>
  <si>
    <t>かたばら</t>
  </si>
  <si>
    <t>かたばらA(三角ばら）</t>
  </si>
  <si>
    <t>かたばらB(ブリスケット）</t>
  </si>
  <si>
    <t>かたばらC</t>
  </si>
  <si>
    <t>かたばらD</t>
  </si>
  <si>
    <t>かた（うで、しゃくし）</t>
  </si>
  <si>
    <t>かたS</t>
  </si>
  <si>
    <t>とうがらし（チャックテンダー）</t>
  </si>
  <si>
    <t>まえずね（すね）</t>
  </si>
  <si>
    <t>まえずねS</t>
  </si>
  <si>
    <t>かた　</t>
  </si>
  <si>
    <t>ネック</t>
  </si>
  <si>
    <t>まえずね</t>
  </si>
  <si>
    <t>ネックなしかた</t>
  </si>
  <si>
    <t>すねなしかた</t>
  </si>
  <si>
    <t>ネック・すねなしかた</t>
  </si>
  <si>
    <t>うで</t>
  </si>
  <si>
    <t>うでＳ</t>
  </si>
  <si>
    <t>かたばらスペアリブ</t>
  </si>
  <si>
    <t>ネックなしうで</t>
  </si>
  <si>
    <t>すねなしうで</t>
  </si>
  <si>
    <t>ネック・すねなしうで</t>
  </si>
  <si>
    <t>かたロース</t>
  </si>
  <si>
    <t>皮付きかた　</t>
  </si>
  <si>
    <t>手羽</t>
  </si>
  <si>
    <t>手羽もと</t>
  </si>
  <si>
    <t>手羽さき</t>
  </si>
  <si>
    <t>手羽なか</t>
  </si>
  <si>
    <t>チキンバー（スペアリブ、手羽中ハーフ）</t>
  </si>
  <si>
    <t>チューリップ</t>
  </si>
  <si>
    <t>その他かた</t>
  </si>
  <si>
    <t>骨付きばら</t>
  </si>
  <si>
    <t>ともばら</t>
  </si>
  <si>
    <t>うちばら</t>
  </si>
  <si>
    <t>そとばら</t>
  </si>
  <si>
    <t>かいのみ・ささみ</t>
  </si>
  <si>
    <t>かいのみ（フラップミート）</t>
  </si>
  <si>
    <t>フランク（ささみ）</t>
  </si>
  <si>
    <t>ばら</t>
  </si>
  <si>
    <t>ともばらスペアリブ</t>
  </si>
  <si>
    <t>ばらＡ</t>
  </si>
  <si>
    <t>皮付きばら</t>
  </si>
  <si>
    <t>骨付きむね</t>
  </si>
  <si>
    <t>むね肉</t>
  </si>
  <si>
    <t>皮なしむね肉（特製むね肉）</t>
  </si>
  <si>
    <t>その他ばら</t>
  </si>
  <si>
    <t>骨付ロイン</t>
  </si>
  <si>
    <t>骨付ロイン（ヒレなし）</t>
  </si>
  <si>
    <t>リブロース</t>
  </si>
  <si>
    <t>リブロースS</t>
  </si>
  <si>
    <t>リブロース芯（リブアイロール）</t>
  </si>
  <si>
    <t>リブロースかぶり（リブキャップ）</t>
  </si>
  <si>
    <t>サーロイン</t>
  </si>
  <si>
    <t>サーロインS</t>
  </si>
  <si>
    <t>サーロインＡ</t>
  </si>
  <si>
    <t>サーロインＢ</t>
  </si>
  <si>
    <t>ヒレ（ヘレ）</t>
  </si>
  <si>
    <t>ヒレＡ</t>
  </si>
  <si>
    <t>ヒレＢ</t>
  </si>
  <si>
    <t>その他ロイン</t>
  </si>
  <si>
    <t>骨付きロース</t>
  </si>
  <si>
    <t>骨付きロース・ばら</t>
  </si>
  <si>
    <t>ロース</t>
  </si>
  <si>
    <t>ヒレ</t>
  </si>
  <si>
    <t>皮付きロース</t>
  </si>
  <si>
    <t>その他ロース</t>
  </si>
  <si>
    <t>骨付もも</t>
  </si>
  <si>
    <t>うちもも</t>
  </si>
  <si>
    <t>うちももＳ</t>
  </si>
  <si>
    <t>うちももかぶり</t>
  </si>
  <si>
    <t>うちももＡ</t>
  </si>
  <si>
    <t>うちももＢ</t>
  </si>
  <si>
    <t>しんたま</t>
  </si>
  <si>
    <t>しんたまＳ</t>
  </si>
  <si>
    <t>ともさんかく（トライチップ）</t>
  </si>
  <si>
    <t>らんいち</t>
  </si>
  <si>
    <t>らんぷ</t>
  </si>
  <si>
    <t>いちぼ（クーレット）</t>
  </si>
  <si>
    <t>そともも（はばきなし）</t>
  </si>
  <si>
    <t>そともも（はばき付）</t>
  </si>
  <si>
    <t>そとももＳ</t>
  </si>
  <si>
    <t>はばき（ヒール）</t>
  </si>
  <si>
    <t>しきんぼ（アイラウンド）</t>
  </si>
  <si>
    <t>ともずね（はばき付）</t>
  </si>
  <si>
    <t>ともずね</t>
  </si>
  <si>
    <t>ともずねＳ</t>
  </si>
  <si>
    <t>もも</t>
  </si>
  <si>
    <t>すねなしもも</t>
  </si>
  <si>
    <t>そともも（そともも・らんぷ）</t>
  </si>
  <si>
    <t>皮付きもも　</t>
  </si>
  <si>
    <t>骨つきもも</t>
  </si>
  <si>
    <t>もも肉</t>
  </si>
  <si>
    <t>皮なしもも肉（特製もも肉）</t>
  </si>
  <si>
    <t>その他もも</t>
  </si>
  <si>
    <t>小肉（トリミングミート）</t>
  </si>
  <si>
    <t>挽材（正肉）</t>
  </si>
  <si>
    <t>小間材</t>
  </si>
  <si>
    <t>切り落とし</t>
  </si>
  <si>
    <t>すじ</t>
  </si>
  <si>
    <t>小肉</t>
  </si>
  <si>
    <t>挽肉（正肉）</t>
  </si>
  <si>
    <t>骨</t>
  </si>
  <si>
    <t>げんこつ</t>
  </si>
  <si>
    <t>ばらぼね</t>
  </si>
  <si>
    <t>軟骨</t>
  </si>
  <si>
    <t>脂肪</t>
  </si>
  <si>
    <t>Ａ脂肪</t>
  </si>
  <si>
    <t>Ｂ脂肪</t>
  </si>
  <si>
    <t>Ｃ脂肪</t>
  </si>
  <si>
    <t>一枚脂</t>
  </si>
  <si>
    <t>ささみ</t>
  </si>
  <si>
    <t>こにく</t>
  </si>
  <si>
    <t>すりみ</t>
  </si>
  <si>
    <t>かわ</t>
  </si>
  <si>
    <t>あぶら</t>
  </si>
  <si>
    <t>がら</t>
  </si>
  <si>
    <t>その他部位　</t>
  </si>
  <si>
    <t>副生物</t>
  </si>
  <si>
    <t>副生物セット</t>
  </si>
  <si>
    <t>副生物赤物セット</t>
  </si>
  <si>
    <t>副生物白物セット</t>
  </si>
  <si>
    <t>カシラニク（頭肉、トウニク）</t>
  </si>
  <si>
    <t>ホホニク（頬肉）</t>
  </si>
  <si>
    <t>コメカミ</t>
  </si>
  <si>
    <t>ミミ（耳）</t>
  </si>
  <si>
    <t>もつ</t>
  </si>
  <si>
    <t>きも</t>
  </si>
  <si>
    <t>タン（舌）</t>
  </si>
  <si>
    <t>ハツ（心臓、ココロ）</t>
  </si>
  <si>
    <t>ハツモト（下行大動脈）</t>
  </si>
  <si>
    <t>レバー（肝臓、キモ）</t>
  </si>
  <si>
    <t>サガリ</t>
  </si>
  <si>
    <t>ハラミ（横隔膜）</t>
  </si>
  <si>
    <t>マメ（腎臓）</t>
  </si>
  <si>
    <t>フワ（肺臓、フク）</t>
  </si>
  <si>
    <t>心臓</t>
  </si>
  <si>
    <t>肝臓</t>
  </si>
  <si>
    <t>ミノ（第1胃）</t>
  </si>
  <si>
    <t>ハチノス（第２胃）</t>
  </si>
  <si>
    <t>センマイ（第３胃）</t>
  </si>
  <si>
    <t>アカセンマイ（第４胃、ギアラ、アカワタ）</t>
  </si>
  <si>
    <t>ショウチョウ（小腸）</t>
  </si>
  <si>
    <t>ダイチョウ（大腸）</t>
  </si>
  <si>
    <t>シマチョウ</t>
  </si>
  <si>
    <t>チョクチョウ（直腸）</t>
  </si>
  <si>
    <t>ガツ（胃、イブクロ）</t>
  </si>
  <si>
    <t>すなぎも</t>
  </si>
  <si>
    <t>くび</t>
  </si>
  <si>
    <t>チレ（脾臓、タチギモ）</t>
  </si>
  <si>
    <t>スイゾウ（膵臓）</t>
  </si>
  <si>
    <t>シビレ（胸腺）</t>
  </si>
  <si>
    <t>気管（フエガラミ、フエ）</t>
  </si>
  <si>
    <t>食道（ノドスジ、ネリガエシ）</t>
  </si>
  <si>
    <t>ブレンズ（脳）</t>
  </si>
  <si>
    <t>セキズイ（脊髄）</t>
  </si>
  <si>
    <t>チチカブ（乳房）</t>
  </si>
  <si>
    <t>コブクロ（子宮）</t>
  </si>
  <si>
    <t>あし</t>
  </si>
  <si>
    <t>テール（尾）</t>
  </si>
  <si>
    <t>牛足</t>
  </si>
  <si>
    <t>アキレス（アキレス腱）</t>
  </si>
  <si>
    <t>トンソク</t>
  </si>
  <si>
    <t>ハラ脂</t>
  </si>
  <si>
    <t>部位コード</t>
  </si>
  <si>
    <t>セット</t>
  </si>
  <si>
    <t>セットC</t>
  </si>
  <si>
    <t>その他セット</t>
  </si>
  <si>
    <t>枝肉半丸(サイド)</t>
  </si>
  <si>
    <t>半丸セット</t>
  </si>
  <si>
    <t>半丸セットC</t>
  </si>
  <si>
    <t>その他半丸セット</t>
  </si>
  <si>
    <t>骨付まえ　</t>
  </si>
  <si>
    <t>まえセット</t>
  </si>
  <si>
    <t>まえセットC</t>
  </si>
  <si>
    <t>その他まえ</t>
  </si>
  <si>
    <t>骨付ともばら</t>
  </si>
  <si>
    <t>ともばらセット</t>
  </si>
  <si>
    <t>ともばらセットC</t>
  </si>
  <si>
    <t>ともばらA</t>
  </si>
  <si>
    <t>ともばらB</t>
  </si>
  <si>
    <t>ともばらC</t>
  </si>
  <si>
    <t>ともばらD</t>
  </si>
  <si>
    <t>ロインセット</t>
  </si>
  <si>
    <t>ロインセットC</t>
  </si>
  <si>
    <t>ももセット</t>
  </si>
  <si>
    <t>ももセットC</t>
  </si>
  <si>
    <t>生鮮フラグ</t>
  </si>
  <si>
    <t>４品識別フラグ</t>
  </si>
  <si>
    <t>標準品名</t>
  </si>
  <si>
    <t>固定</t>
  </si>
  <si>
    <t>C/D</t>
  </si>
  <si>
    <t>０または自由使用</t>
  </si>
  <si>
    <t>00</t>
  </si>
  <si>
    <t>偶数</t>
  </si>
  <si>
    <t>奇数</t>
  </si>
  <si>
    <t>合計</t>
  </si>
  <si>
    <t>一桁</t>
  </si>
  <si>
    <t>畜種</t>
  </si>
  <si>
    <t>部位</t>
  </si>
  <si>
    <t>食肉標準商品コード</t>
  </si>
  <si>
    <t>コード</t>
  </si>
  <si>
    <t>名称</t>
  </si>
  <si>
    <t>C/D算出</t>
  </si>
  <si>
    <t>備考</t>
  </si>
  <si>
    <t>C/D算出</t>
  </si>
  <si>
    <t>コード</t>
  </si>
  <si>
    <t>コード</t>
  </si>
  <si>
    <t>C/D</t>
  </si>
  <si>
    <t>00</t>
  </si>
  <si>
    <t>骨付きかた　</t>
  </si>
  <si>
    <t>骨付きもも</t>
  </si>
  <si>
    <t>その他もも　</t>
  </si>
  <si>
    <t>リンパ</t>
  </si>
  <si>
    <t>頭部</t>
  </si>
  <si>
    <t>赤物</t>
  </si>
  <si>
    <t>白物</t>
  </si>
  <si>
    <t>その他内臓部</t>
  </si>
  <si>
    <t>足・尾部</t>
  </si>
  <si>
    <t>その他副生物</t>
  </si>
  <si>
    <t>副生物</t>
  </si>
  <si>
    <t>その他内臓部</t>
  </si>
  <si>
    <t>コード</t>
  </si>
  <si>
    <t>その他副品目</t>
  </si>
  <si>
    <t>中ぬきⅠ型</t>
  </si>
  <si>
    <t>中ぬきⅡ型</t>
  </si>
  <si>
    <t>中ぬきⅢ型</t>
  </si>
  <si>
    <t>中ぬきⅣ型</t>
  </si>
  <si>
    <t>中ぬきⅤ型</t>
  </si>
  <si>
    <t>セット</t>
  </si>
  <si>
    <t>手羽類（骨付き肉）</t>
  </si>
  <si>
    <t>むね類（骨付き肉）</t>
  </si>
  <si>
    <t>もも類（骨付き肉）</t>
  </si>
  <si>
    <t>骨付きむね肉</t>
  </si>
  <si>
    <t>骨つきももⅠ型</t>
  </si>
  <si>
    <t>骨つきももⅡ型</t>
  </si>
  <si>
    <t>骨つきうわもも</t>
  </si>
  <si>
    <t>骨つきしたもも</t>
  </si>
  <si>
    <t>ささみすじなし</t>
  </si>
  <si>
    <t>こにくⅡ型</t>
  </si>
  <si>
    <t>こにくⅠ型</t>
  </si>
  <si>
    <t>かわⅠ型</t>
  </si>
  <si>
    <t>かわⅡ型</t>
  </si>
  <si>
    <t>がらⅠ型</t>
  </si>
  <si>
    <t>がらⅡ型</t>
  </si>
  <si>
    <t>ひざ軟骨</t>
  </si>
  <si>
    <t>剣状軟骨（むね軟骨）</t>
  </si>
  <si>
    <t>きも（脾臓つき）</t>
  </si>
  <si>
    <t>きも（脾臓なし）</t>
  </si>
  <si>
    <t>きも（血抜き）</t>
  </si>
  <si>
    <t>すなぎも（すじなし）</t>
  </si>
  <si>
    <t>コード</t>
  </si>
  <si>
    <t>むね類（骨付き肉）</t>
  </si>
  <si>
    <t>骨つきももⅠ型</t>
  </si>
  <si>
    <t>骨つきももⅡ型</t>
  </si>
  <si>
    <t>骨つきうわもも</t>
  </si>
  <si>
    <t>骨つきしたもも</t>
  </si>
  <si>
    <t>こにくⅠ型</t>
  </si>
  <si>
    <t>かわⅠ型</t>
  </si>
  <si>
    <t>かわⅡ型</t>
  </si>
  <si>
    <t>がらⅠ型</t>
  </si>
  <si>
    <t>がらⅡ型</t>
  </si>
  <si>
    <t>ひざ軟骨</t>
  </si>
  <si>
    <t>すなぎも（すじなし）</t>
  </si>
  <si>
    <t>コード</t>
  </si>
  <si>
    <t>リンパ</t>
  </si>
  <si>
    <t>副生物</t>
  </si>
  <si>
    <t>頭部</t>
  </si>
  <si>
    <t>赤物</t>
  </si>
  <si>
    <t>白物</t>
  </si>
  <si>
    <t>その他内臓部</t>
  </si>
  <si>
    <t>足・尾部</t>
  </si>
  <si>
    <t>その他副生物</t>
  </si>
  <si>
    <t>00</t>
  </si>
  <si>
    <t>コード</t>
  </si>
  <si>
    <t>頭部</t>
  </si>
  <si>
    <t>赤物</t>
  </si>
  <si>
    <t>白物</t>
  </si>
  <si>
    <t>その他内臓部</t>
  </si>
  <si>
    <t>足・尾部</t>
  </si>
  <si>
    <t>その他副生物</t>
  </si>
  <si>
    <t>コード</t>
  </si>
  <si>
    <t>食肉商品コード展開（和牛）</t>
  </si>
  <si>
    <t>食肉商品コード展開（国産牛）</t>
  </si>
  <si>
    <t>食肉商品コード展開（輸入牛）</t>
  </si>
  <si>
    <t>食肉商品コード展開（国産豚）</t>
  </si>
  <si>
    <t>食肉商品コード展開（輸入豚）</t>
  </si>
  <si>
    <t>食肉商品コード展開（国産鶏）</t>
  </si>
  <si>
    <t>食肉商品コード展開（輸入鶏）</t>
  </si>
  <si>
    <t>ケンネン脂</t>
  </si>
  <si>
    <t>ケンネン脂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</si>
</sst>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6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6" xfId="0" applyNumberFormat="1" applyBorder="1" applyAlignment="1" quotePrefix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0" fillId="0" borderId="43" xfId="0" applyNumberFormat="1" applyBorder="1" applyAlignment="1" quotePrefix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33" borderId="11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Continuous" vertical="center"/>
    </xf>
    <xf numFmtId="176" fontId="0" fillId="33" borderId="10" xfId="0" applyNumberFormat="1" applyFill="1" applyBorder="1" applyAlignment="1">
      <alignment horizontal="centerContinuous" vertical="center"/>
    </xf>
    <xf numFmtId="0" fontId="0" fillId="33" borderId="33" xfId="0" applyFill="1" applyBorder="1" applyAlignment="1">
      <alignment horizontal="center" vertical="top" textRotation="255"/>
    </xf>
    <xf numFmtId="0" fontId="0" fillId="33" borderId="31" xfId="0" applyFill="1" applyBorder="1" applyAlignment="1">
      <alignment horizontal="center" vertical="top" textRotation="255"/>
    </xf>
    <xf numFmtId="0" fontId="0" fillId="33" borderId="14" xfId="0" applyFill="1" applyBorder="1" applyAlignment="1">
      <alignment horizontal="center" vertical="top" textRotation="255"/>
    </xf>
    <xf numFmtId="0" fontId="0" fillId="33" borderId="14" xfId="0" applyFill="1" applyBorder="1" applyAlignment="1">
      <alignment vertical="center"/>
    </xf>
    <xf numFmtId="0" fontId="0" fillId="33" borderId="47" xfId="0" applyFill="1" applyBorder="1" applyAlignment="1">
      <alignment horizontal="center" vertical="top"/>
    </xf>
    <xf numFmtId="0" fontId="0" fillId="33" borderId="47" xfId="0" applyFill="1" applyBorder="1" applyAlignment="1">
      <alignment horizontal="center" vertical="top" textRotation="255"/>
    </xf>
    <xf numFmtId="176" fontId="0" fillId="33" borderId="33" xfId="0" applyNumberFormat="1" applyFill="1" applyBorder="1" applyAlignment="1">
      <alignment horizontal="center" vertical="top" textRotation="255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6" xfId="0" applyFill="1" applyBorder="1" applyAlignment="1">
      <alignment horizontal="center" vertical="top" textRotation="255"/>
    </xf>
    <xf numFmtId="0" fontId="0" fillId="33" borderId="12" xfId="0" applyFill="1" applyBorder="1" applyAlignment="1">
      <alignment horizontal="center" vertical="top" textRotation="255"/>
    </xf>
    <xf numFmtId="0" fontId="0" fillId="33" borderId="13" xfId="0" applyFill="1" applyBorder="1" applyAlignment="1">
      <alignment horizontal="center" vertical="top" textRotation="255"/>
    </xf>
    <xf numFmtId="0" fontId="0" fillId="33" borderId="11" xfId="0" applyFill="1" applyBorder="1" applyAlignment="1">
      <alignment horizontal="center" vertical="top" textRotation="255"/>
    </xf>
    <xf numFmtId="176" fontId="0" fillId="33" borderId="16" xfId="0" applyNumberFormat="1" applyFill="1" applyBorder="1" applyAlignment="1">
      <alignment horizontal="center" vertical="top" textRotation="255"/>
    </xf>
    <xf numFmtId="0" fontId="0" fillId="34" borderId="11" xfId="0" applyFill="1" applyBorder="1" applyAlignment="1">
      <alignment horizontal="centerContinuous" vertical="center"/>
    </xf>
    <xf numFmtId="0" fontId="0" fillId="34" borderId="10" xfId="0" applyFill="1" applyBorder="1" applyAlignment="1">
      <alignment horizontal="centerContinuous" vertical="center"/>
    </xf>
    <xf numFmtId="0" fontId="0" fillId="34" borderId="12" xfId="0" applyFill="1" applyBorder="1" applyAlignment="1">
      <alignment horizontal="centerContinuous" vertical="center"/>
    </xf>
    <xf numFmtId="0" fontId="0" fillId="34" borderId="33" xfId="0" applyFill="1" applyBorder="1" applyAlignment="1">
      <alignment vertical="center" textRotation="255"/>
    </xf>
    <xf numFmtId="0" fontId="0" fillId="34" borderId="16" xfId="0" applyFill="1" applyBorder="1" applyAlignment="1">
      <alignment vertical="center" textRotation="255"/>
    </xf>
    <xf numFmtId="0" fontId="0" fillId="33" borderId="34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34" xfId="0" applyFill="1" applyBorder="1" applyAlignment="1">
      <alignment horizontal="center" vertical="top" textRotation="255"/>
    </xf>
    <xf numFmtId="177" fontId="0" fillId="0" borderId="2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horizontal="left" vertical="center"/>
    </xf>
    <xf numFmtId="177" fontId="0" fillId="0" borderId="27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7" fontId="0" fillId="0" borderId="44" xfId="0" applyNumberFormat="1" applyBorder="1" applyAlignment="1">
      <alignment horizontal="left" vertical="center"/>
    </xf>
    <xf numFmtId="177" fontId="0" fillId="0" borderId="24" xfId="0" applyNumberFormat="1" applyBorder="1" applyAlignment="1">
      <alignment horizontal="left" vertical="center"/>
    </xf>
    <xf numFmtId="0" fontId="0" fillId="33" borderId="13" xfId="0" applyFill="1" applyBorder="1" applyAlignment="1">
      <alignment horizontal="centerContinuous" vertical="center"/>
    </xf>
    <xf numFmtId="177" fontId="0" fillId="0" borderId="24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76" fontId="0" fillId="33" borderId="0" xfId="0" applyNumberForma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0" fillId="0" borderId="47" xfId="0" applyNumberFormat="1" applyBorder="1" applyAlignment="1" quotePrefix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left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28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33" borderId="33" xfId="0" applyFill="1" applyBorder="1" applyAlignment="1">
      <alignment horizontal="center" vertical="top" textRotation="255"/>
    </xf>
    <xf numFmtId="0" fontId="0" fillId="33" borderId="16" xfId="0" applyFill="1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4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.7109375" style="0" customWidth="1"/>
    <col min="2" max="2" width="4.7109375" style="0" customWidth="1"/>
    <col min="3" max="3" width="8.7109375" style="0" customWidth="1"/>
    <col min="4" max="6" width="4.7109375" style="0" customWidth="1"/>
    <col min="7" max="7" width="34.8515625" style="0" bestFit="1" customWidth="1"/>
    <col min="8" max="8" width="6.140625" style="1" bestFit="1" customWidth="1"/>
    <col min="9" max="10" width="3.28125" style="1" bestFit="1" customWidth="1"/>
    <col min="11" max="11" width="5.140625" style="1" bestFit="1" customWidth="1"/>
    <col min="12" max="12" width="3.28125" style="1" bestFit="1" customWidth="1"/>
    <col min="13" max="13" width="3.7109375" style="2" bestFit="1" customWidth="1"/>
    <col min="14" max="14" width="3.7109375" style="1" bestFit="1" customWidth="1"/>
    <col min="15" max="15" width="30.7109375" style="1" customWidth="1"/>
    <col min="16" max="16" width="20.7109375" style="0" customWidth="1"/>
    <col min="17" max="17" width="1.7109375" style="0" hidden="1" customWidth="1"/>
    <col min="18" max="20" width="4.140625" style="0" hidden="1" customWidth="1"/>
    <col min="21" max="21" width="3.7109375" style="0" hidden="1" customWidth="1"/>
  </cols>
  <sheetData>
    <row r="1" spans="2:15" ht="12">
      <c r="B1" s="63">
        <v>1</v>
      </c>
      <c r="C1" s="63" t="s">
        <v>1</v>
      </c>
      <c r="D1" s="63"/>
      <c r="E1" s="63"/>
      <c r="F1" s="63"/>
      <c r="G1" s="63"/>
      <c r="H1" s="101">
        <v>4922</v>
      </c>
      <c r="I1" s="101">
        <v>8</v>
      </c>
      <c r="J1" s="101"/>
      <c r="K1" s="101"/>
      <c r="L1" s="101">
        <v>0</v>
      </c>
      <c r="M1" s="102" t="s">
        <v>220</v>
      </c>
      <c r="N1" s="79"/>
      <c r="O1" s="79"/>
    </row>
    <row r="2" ht="51" customHeight="1">
      <c r="B2" t="s">
        <v>309</v>
      </c>
    </row>
    <row r="3" spans="2:21" ht="12">
      <c r="B3" s="52" t="s">
        <v>225</v>
      </c>
      <c r="C3" s="53"/>
      <c r="D3" s="52" t="s">
        <v>226</v>
      </c>
      <c r="E3" s="54"/>
      <c r="F3" s="54"/>
      <c r="G3" s="53"/>
      <c r="H3" s="52" t="s">
        <v>227</v>
      </c>
      <c r="I3" s="54"/>
      <c r="J3" s="54"/>
      <c r="K3" s="54"/>
      <c r="L3" s="54"/>
      <c r="M3" s="55"/>
      <c r="N3" s="53"/>
      <c r="O3" s="94"/>
      <c r="P3" s="78" t="s">
        <v>231</v>
      </c>
      <c r="R3" s="72" t="s">
        <v>230</v>
      </c>
      <c r="S3" s="73"/>
      <c r="T3" s="73"/>
      <c r="U3" s="74"/>
    </row>
    <row r="4" spans="2:21" ht="62.25" customHeight="1">
      <c r="B4" s="56" t="s">
        <v>228</v>
      </c>
      <c r="C4" s="56" t="s">
        <v>229</v>
      </c>
      <c r="D4" s="57" t="s">
        <v>228</v>
      </c>
      <c r="E4" s="58"/>
      <c r="F4" s="57" t="s">
        <v>229</v>
      </c>
      <c r="G4" s="59"/>
      <c r="H4" s="56" t="s">
        <v>214</v>
      </c>
      <c r="I4" s="112" t="s">
        <v>215</v>
      </c>
      <c r="J4" s="60"/>
      <c r="K4" s="61" t="s">
        <v>216</v>
      </c>
      <c r="L4" s="61"/>
      <c r="M4" s="62" t="s">
        <v>217</v>
      </c>
      <c r="N4" s="56" t="s">
        <v>218</v>
      </c>
      <c r="O4" s="86" t="s">
        <v>229</v>
      </c>
      <c r="P4" s="77"/>
      <c r="R4" s="75" t="s">
        <v>221</v>
      </c>
      <c r="S4" s="75" t="s">
        <v>222</v>
      </c>
      <c r="T4" s="75" t="s">
        <v>223</v>
      </c>
      <c r="U4" s="75" t="s">
        <v>224</v>
      </c>
    </row>
    <row r="5" spans="2:21" ht="97.5">
      <c r="B5" s="64"/>
      <c r="C5" s="64"/>
      <c r="D5" s="65"/>
      <c r="E5" s="66"/>
      <c r="F5" s="65"/>
      <c r="G5" s="66"/>
      <c r="H5" s="67"/>
      <c r="I5" s="113"/>
      <c r="J5" s="68" t="s">
        <v>0</v>
      </c>
      <c r="K5" s="69" t="s">
        <v>191</v>
      </c>
      <c r="L5" s="70" t="s">
        <v>219</v>
      </c>
      <c r="M5" s="71"/>
      <c r="N5" s="67"/>
      <c r="O5" s="67"/>
      <c r="P5" s="64"/>
      <c r="R5" s="76"/>
      <c r="S5" s="76"/>
      <c r="T5" s="76"/>
      <c r="U5" s="76"/>
    </row>
    <row r="6" spans="2:21" ht="12">
      <c r="B6" s="30">
        <v>1</v>
      </c>
      <c r="C6" s="32" t="s">
        <v>1</v>
      </c>
      <c r="D6">
        <v>100</v>
      </c>
      <c r="F6" s="30" t="s">
        <v>8</v>
      </c>
      <c r="H6" s="16">
        <f aca="true" t="shared" si="0" ref="H6:H37">$H$1</f>
        <v>4922</v>
      </c>
      <c r="I6" s="12">
        <f aca="true" t="shared" si="1" ref="I6:I37">$I$1</f>
        <v>8</v>
      </c>
      <c r="J6" s="12">
        <f aca="true" t="shared" si="2" ref="J6:J37">$B$1</f>
        <v>1</v>
      </c>
      <c r="K6" s="12">
        <f>IF(D6&lt;&gt;"",D6,E6)</f>
        <v>100</v>
      </c>
      <c r="L6" s="12">
        <f aca="true" t="shared" si="3" ref="L6:L37">$L$1</f>
        <v>0</v>
      </c>
      <c r="M6" s="13" t="str">
        <f aca="true" t="shared" si="4" ref="M6:M37">$M$1</f>
        <v>00</v>
      </c>
      <c r="N6" s="17">
        <f>U6</f>
        <v>9</v>
      </c>
      <c r="O6" s="87" t="str">
        <f>$C$6&amp;IF(F6&lt;&gt;"",F6,G6)</f>
        <v>和牛枝肉</v>
      </c>
      <c r="P6" s="17"/>
      <c r="R6" s="24">
        <f>(MID(H6,2,1)+MID(H6,4,1)+MID(J6,1,1)+MID(K6,2,1)+MID(L6,1,1)+MID(M6,2,1))*3</f>
        <v>36</v>
      </c>
      <c r="S6" s="24">
        <f>MID(H6,1,1)+MID(H6,3,1)+MID(I6,1,1)+MID(K6,1,1)+MID(K6,3,1)+MID(M6,1,1)</f>
        <v>15</v>
      </c>
      <c r="T6" s="24">
        <f>R6+S6</f>
        <v>51</v>
      </c>
      <c r="U6" s="25">
        <f>IF(10-RIGHT(T6,1)=10,0,10-RIGHT(T6,1))</f>
        <v>9</v>
      </c>
    </row>
    <row r="7" spans="2:21" ht="12">
      <c r="B7" s="31"/>
      <c r="C7" s="33"/>
      <c r="E7" s="37">
        <v>101</v>
      </c>
      <c r="F7" s="31"/>
      <c r="G7" s="34" t="s">
        <v>192</v>
      </c>
      <c r="H7" s="18">
        <f t="shared" si="0"/>
        <v>4922</v>
      </c>
      <c r="I7" s="14">
        <f t="shared" si="1"/>
        <v>8</v>
      </c>
      <c r="J7" s="14">
        <f t="shared" si="2"/>
        <v>1</v>
      </c>
      <c r="K7" s="14">
        <f>IF(D7&lt;&gt;"",D7,E7)</f>
        <v>101</v>
      </c>
      <c r="L7" s="14">
        <f t="shared" si="3"/>
        <v>0</v>
      </c>
      <c r="M7" s="15" t="str">
        <f t="shared" si="4"/>
        <v>00</v>
      </c>
      <c r="N7" s="19">
        <f>U7</f>
        <v>8</v>
      </c>
      <c r="O7" s="95" t="str">
        <f>$C$6&amp;IF(F7&lt;&gt;"",F7,G7)</f>
        <v>和牛セット</v>
      </c>
      <c r="P7" s="19"/>
      <c r="R7" s="26">
        <f>(MID(H7,2,1)+MID(H7,4,1)+MID(J7,1,1)+MID(K7,2,1)+MID(L7,1,1)+MID(M7,2,1))*3</f>
        <v>36</v>
      </c>
      <c r="S7" s="26">
        <f>MID(H7,1,1)+MID(H7,3,1)+MID(I7,1,1)+MID(K7,1,1)+MID(K7,3,1)+MID(M7,1,1)</f>
        <v>16</v>
      </c>
      <c r="T7" s="26">
        <f>R7+S7</f>
        <v>52</v>
      </c>
      <c r="U7" s="27">
        <f aca="true" t="shared" si="5" ref="U7:U70">IF(10-RIGHT(T7,1)=10,0,10-RIGHT(T7,1))</f>
        <v>8</v>
      </c>
    </row>
    <row r="8" spans="2:21" ht="12">
      <c r="B8" s="31"/>
      <c r="C8" s="33"/>
      <c r="D8" s="10"/>
      <c r="E8" s="38">
        <v>102</v>
      </c>
      <c r="F8" s="10"/>
      <c r="G8" s="36" t="s">
        <v>193</v>
      </c>
      <c r="H8" s="20">
        <f t="shared" si="0"/>
        <v>4922</v>
      </c>
      <c r="I8" s="21">
        <f t="shared" si="1"/>
        <v>8</v>
      </c>
      <c r="J8" s="21">
        <f t="shared" si="2"/>
        <v>1</v>
      </c>
      <c r="K8" s="21">
        <f>IF(D8&lt;&gt;"",D8,E8)</f>
        <v>102</v>
      </c>
      <c r="L8" s="21">
        <f t="shared" si="3"/>
        <v>0</v>
      </c>
      <c r="M8" s="22" t="str">
        <f t="shared" si="4"/>
        <v>00</v>
      </c>
      <c r="N8" s="23">
        <f>U8</f>
        <v>7</v>
      </c>
      <c r="O8" s="96" t="str">
        <f aca="true" t="shared" si="6" ref="O8:O71">$C$6&amp;IF(F8&lt;&gt;"",F8,G8)</f>
        <v>和牛セットC</v>
      </c>
      <c r="P8" s="23"/>
      <c r="R8" s="26">
        <f>(MID(H8,2,1)+MID(H8,4,1)+MID(J8,1,1)+MID(K8,2,1)+MID(L8,1,1)+MID(M8,2,1))*3</f>
        <v>36</v>
      </c>
      <c r="S8" s="26">
        <f>MID(H8,1,1)+MID(H8,3,1)+MID(I8,1,1)+MID(K8,1,1)+MID(K8,3,1)+MID(M8,1,1)</f>
        <v>17</v>
      </c>
      <c r="T8" s="26">
        <f>R8+S8</f>
        <v>53</v>
      </c>
      <c r="U8" s="27">
        <f t="shared" si="5"/>
        <v>7</v>
      </c>
    </row>
    <row r="9" spans="2:21" ht="12">
      <c r="B9" s="31"/>
      <c r="C9" s="33"/>
      <c r="D9">
        <v>190</v>
      </c>
      <c r="E9" s="41"/>
      <c r="F9" s="31" t="s">
        <v>11</v>
      </c>
      <c r="G9" s="40"/>
      <c r="H9" s="42">
        <f t="shared" si="0"/>
        <v>4922</v>
      </c>
      <c r="I9" s="43">
        <f t="shared" si="1"/>
        <v>8</v>
      </c>
      <c r="J9" s="43">
        <f t="shared" si="2"/>
        <v>1</v>
      </c>
      <c r="K9" s="43">
        <f>IF(D9&lt;&gt;"",D9,E9)</f>
        <v>190</v>
      </c>
      <c r="L9" s="43">
        <f t="shared" si="3"/>
        <v>0</v>
      </c>
      <c r="M9" s="44" t="str">
        <f t="shared" si="4"/>
        <v>00</v>
      </c>
      <c r="N9" s="45">
        <f>U9</f>
        <v>2</v>
      </c>
      <c r="O9" s="97" t="str">
        <f t="shared" si="6"/>
        <v>和牛その他枝肉</v>
      </c>
      <c r="P9" s="45"/>
      <c r="R9" s="26">
        <f>(MID(H9,2,1)+MID(H9,4,1)+MID(J9,1,1)+MID(K9,2,1)+MID(L9,1,1)+MID(M9,2,1))*3</f>
        <v>63</v>
      </c>
      <c r="S9" s="26">
        <f>MID(H9,1,1)+MID(H9,3,1)+MID(I9,1,1)+MID(K9,1,1)+MID(K9,3,1)+MID(M9,1,1)</f>
        <v>15</v>
      </c>
      <c r="T9" s="26">
        <f>R9+S9</f>
        <v>78</v>
      </c>
      <c r="U9" s="27">
        <f t="shared" si="5"/>
        <v>2</v>
      </c>
    </row>
    <row r="10" spans="2:21" ht="12">
      <c r="B10" s="31"/>
      <c r="C10" s="33"/>
      <c r="D10" s="10"/>
      <c r="E10" s="38">
        <v>191</v>
      </c>
      <c r="F10" s="10"/>
      <c r="G10" s="36" t="s">
        <v>194</v>
      </c>
      <c r="H10" s="20">
        <f t="shared" si="0"/>
        <v>4922</v>
      </c>
      <c r="I10" s="21">
        <f t="shared" si="1"/>
        <v>8</v>
      </c>
      <c r="J10" s="21">
        <f t="shared" si="2"/>
        <v>1</v>
      </c>
      <c r="K10" s="21">
        <f aca="true" t="shared" si="7" ref="K10:K28">IF(D10&lt;&gt;"",D10,E10)</f>
        <v>191</v>
      </c>
      <c r="L10" s="21">
        <f t="shared" si="3"/>
        <v>0</v>
      </c>
      <c r="M10" s="22" t="str">
        <f t="shared" si="4"/>
        <v>00</v>
      </c>
      <c r="N10" s="23">
        <f aca="true" t="shared" si="8" ref="N10:N29">U10</f>
        <v>1</v>
      </c>
      <c r="O10" s="96" t="str">
        <f t="shared" si="6"/>
        <v>和牛その他セット</v>
      </c>
      <c r="P10" s="23"/>
      <c r="R10" s="26">
        <f aca="true" t="shared" si="9" ref="R10:R29">(MID(H10,2,1)+MID(H10,4,1)+MID(J10,1,1)+MID(K10,2,1)+MID(L10,1,1)+MID(M10,2,1))*3</f>
        <v>63</v>
      </c>
      <c r="S10" s="26">
        <f aca="true" t="shared" si="10" ref="S10:S29">MID(H10,1,1)+MID(H10,3,1)+MID(I10,1,1)+MID(K10,1,1)+MID(K10,3,1)+MID(M10,1,1)</f>
        <v>16</v>
      </c>
      <c r="T10" s="26">
        <f aca="true" t="shared" si="11" ref="T10:T29">R10+S10</f>
        <v>79</v>
      </c>
      <c r="U10" s="27">
        <f t="shared" si="5"/>
        <v>1</v>
      </c>
    </row>
    <row r="11" spans="2:21" ht="12">
      <c r="B11" s="31"/>
      <c r="C11" s="33"/>
      <c r="D11">
        <v>200</v>
      </c>
      <c r="E11" s="41"/>
      <c r="F11" s="31" t="s">
        <v>195</v>
      </c>
      <c r="G11" s="40"/>
      <c r="H11" s="42">
        <f t="shared" si="0"/>
        <v>4922</v>
      </c>
      <c r="I11" s="43">
        <f t="shared" si="1"/>
        <v>8</v>
      </c>
      <c r="J11" s="43">
        <f t="shared" si="2"/>
        <v>1</v>
      </c>
      <c r="K11" s="43">
        <f t="shared" si="7"/>
        <v>200</v>
      </c>
      <c r="L11" s="43">
        <f t="shared" si="3"/>
        <v>0</v>
      </c>
      <c r="M11" s="44" t="str">
        <f t="shared" si="4"/>
        <v>00</v>
      </c>
      <c r="N11" s="45">
        <f t="shared" si="8"/>
        <v>8</v>
      </c>
      <c r="O11" s="97" t="str">
        <f t="shared" si="6"/>
        <v>和牛枝肉半丸(サイド)</v>
      </c>
      <c r="P11" s="45"/>
      <c r="R11" s="26">
        <f t="shared" si="9"/>
        <v>36</v>
      </c>
      <c r="S11" s="26">
        <f t="shared" si="10"/>
        <v>16</v>
      </c>
      <c r="T11" s="26">
        <f t="shared" si="11"/>
        <v>52</v>
      </c>
      <c r="U11" s="27">
        <f t="shared" si="5"/>
        <v>8</v>
      </c>
    </row>
    <row r="12" spans="2:21" ht="12">
      <c r="B12" s="31"/>
      <c r="C12" s="33"/>
      <c r="E12" s="37">
        <v>201</v>
      </c>
      <c r="F12" s="31"/>
      <c r="G12" s="35" t="s">
        <v>196</v>
      </c>
      <c r="H12" s="18">
        <f t="shared" si="0"/>
        <v>4922</v>
      </c>
      <c r="I12" s="14">
        <f t="shared" si="1"/>
        <v>8</v>
      </c>
      <c r="J12" s="14">
        <f t="shared" si="2"/>
        <v>1</v>
      </c>
      <c r="K12" s="14">
        <f t="shared" si="7"/>
        <v>201</v>
      </c>
      <c r="L12" s="14">
        <f t="shared" si="3"/>
        <v>0</v>
      </c>
      <c r="M12" s="15" t="str">
        <f t="shared" si="4"/>
        <v>00</v>
      </c>
      <c r="N12" s="19">
        <f t="shared" si="8"/>
        <v>7</v>
      </c>
      <c r="O12" s="95" t="str">
        <f t="shared" si="6"/>
        <v>和牛半丸セット</v>
      </c>
      <c r="P12" s="19"/>
      <c r="R12" s="26">
        <f t="shared" si="9"/>
        <v>36</v>
      </c>
      <c r="S12" s="26">
        <f t="shared" si="10"/>
        <v>17</v>
      </c>
      <c r="T12" s="26">
        <f t="shared" si="11"/>
        <v>53</v>
      </c>
      <c r="U12" s="27">
        <f t="shared" si="5"/>
        <v>7</v>
      </c>
    </row>
    <row r="13" spans="2:21" ht="12">
      <c r="B13" s="31"/>
      <c r="C13" s="33"/>
      <c r="D13" s="10"/>
      <c r="E13" s="38">
        <v>202</v>
      </c>
      <c r="F13" s="10"/>
      <c r="G13" s="36" t="s">
        <v>197</v>
      </c>
      <c r="H13" s="20">
        <f t="shared" si="0"/>
        <v>4922</v>
      </c>
      <c r="I13" s="21">
        <f t="shared" si="1"/>
        <v>8</v>
      </c>
      <c r="J13" s="21">
        <f t="shared" si="2"/>
        <v>1</v>
      </c>
      <c r="K13" s="21">
        <f t="shared" si="7"/>
        <v>202</v>
      </c>
      <c r="L13" s="21">
        <f t="shared" si="3"/>
        <v>0</v>
      </c>
      <c r="M13" s="22" t="str">
        <f t="shared" si="4"/>
        <v>00</v>
      </c>
      <c r="N13" s="23">
        <f t="shared" si="8"/>
        <v>6</v>
      </c>
      <c r="O13" s="96" t="str">
        <f t="shared" si="6"/>
        <v>和牛半丸セットC</v>
      </c>
      <c r="P13" s="23"/>
      <c r="R13" s="26">
        <f t="shared" si="9"/>
        <v>36</v>
      </c>
      <c r="S13" s="26">
        <f t="shared" si="10"/>
        <v>18</v>
      </c>
      <c r="T13" s="26">
        <f t="shared" si="11"/>
        <v>54</v>
      </c>
      <c r="U13" s="27">
        <f t="shared" si="5"/>
        <v>6</v>
      </c>
    </row>
    <row r="14" spans="2:21" ht="12">
      <c r="B14" s="31"/>
      <c r="C14" s="33"/>
      <c r="D14" s="4">
        <v>210</v>
      </c>
      <c r="E14" s="5"/>
      <c r="F14" s="4" t="s">
        <v>13</v>
      </c>
      <c r="G14" s="47"/>
      <c r="H14" s="48">
        <f t="shared" si="0"/>
        <v>4922</v>
      </c>
      <c r="I14" s="3">
        <f t="shared" si="1"/>
        <v>8</v>
      </c>
      <c r="J14" s="3">
        <f t="shared" si="2"/>
        <v>1</v>
      </c>
      <c r="K14" s="3">
        <f t="shared" si="7"/>
        <v>210</v>
      </c>
      <c r="L14" s="3">
        <f t="shared" si="3"/>
        <v>0</v>
      </c>
      <c r="M14" s="49" t="str">
        <f t="shared" si="4"/>
        <v>00</v>
      </c>
      <c r="N14" s="50">
        <f t="shared" si="8"/>
        <v>5</v>
      </c>
      <c r="O14" s="98" t="str">
        <f t="shared" si="6"/>
        <v>和牛骨付きとも</v>
      </c>
      <c r="P14" s="50"/>
      <c r="R14" s="26">
        <f t="shared" si="9"/>
        <v>39</v>
      </c>
      <c r="S14" s="26">
        <f t="shared" si="10"/>
        <v>16</v>
      </c>
      <c r="T14" s="26">
        <f t="shared" si="11"/>
        <v>55</v>
      </c>
      <c r="U14" s="27">
        <f t="shared" si="5"/>
        <v>5</v>
      </c>
    </row>
    <row r="15" spans="2:21" ht="12">
      <c r="B15" s="31"/>
      <c r="C15" s="33"/>
      <c r="D15" s="4">
        <v>220</v>
      </c>
      <c r="E15" s="5"/>
      <c r="F15" s="4" t="s">
        <v>14</v>
      </c>
      <c r="G15" s="47"/>
      <c r="H15" s="48">
        <f t="shared" si="0"/>
        <v>4922</v>
      </c>
      <c r="I15" s="3">
        <f t="shared" si="1"/>
        <v>8</v>
      </c>
      <c r="J15" s="3">
        <f t="shared" si="2"/>
        <v>1</v>
      </c>
      <c r="K15" s="3">
        <f t="shared" si="7"/>
        <v>220</v>
      </c>
      <c r="L15" s="3">
        <f t="shared" si="3"/>
        <v>0</v>
      </c>
      <c r="M15" s="49" t="str">
        <f t="shared" si="4"/>
        <v>00</v>
      </c>
      <c r="N15" s="50">
        <f t="shared" si="8"/>
        <v>2</v>
      </c>
      <c r="O15" s="98" t="str">
        <f t="shared" si="6"/>
        <v>和牛骨付きとも（ばらなし）</v>
      </c>
      <c r="P15" s="50"/>
      <c r="R15" s="26">
        <f t="shared" si="9"/>
        <v>42</v>
      </c>
      <c r="S15" s="26">
        <f t="shared" si="10"/>
        <v>16</v>
      </c>
      <c r="T15" s="26">
        <f t="shared" si="11"/>
        <v>58</v>
      </c>
      <c r="U15" s="27">
        <f t="shared" si="5"/>
        <v>2</v>
      </c>
    </row>
    <row r="16" spans="2:21" ht="12">
      <c r="B16" s="31"/>
      <c r="C16" s="33"/>
      <c r="D16">
        <v>290</v>
      </c>
      <c r="E16" s="46"/>
      <c r="F16" s="31" t="s">
        <v>18</v>
      </c>
      <c r="G16" s="40"/>
      <c r="H16" s="42">
        <f t="shared" si="0"/>
        <v>4922</v>
      </c>
      <c r="I16" s="43">
        <f t="shared" si="1"/>
        <v>8</v>
      </c>
      <c r="J16" s="43">
        <f t="shared" si="2"/>
        <v>1</v>
      </c>
      <c r="K16" s="43">
        <f t="shared" si="7"/>
        <v>290</v>
      </c>
      <c r="L16" s="43">
        <f t="shared" si="3"/>
        <v>0</v>
      </c>
      <c r="M16" s="44" t="str">
        <f t="shared" si="4"/>
        <v>00</v>
      </c>
      <c r="N16" s="45">
        <f t="shared" si="8"/>
        <v>1</v>
      </c>
      <c r="O16" s="97" t="str">
        <f t="shared" si="6"/>
        <v>和牛その他半丸枝肉</v>
      </c>
      <c r="P16" s="45"/>
      <c r="R16" s="26">
        <f t="shared" si="9"/>
        <v>63</v>
      </c>
      <c r="S16" s="26">
        <f t="shared" si="10"/>
        <v>16</v>
      </c>
      <c r="T16" s="26">
        <f t="shared" si="11"/>
        <v>79</v>
      </c>
      <c r="U16" s="27">
        <f t="shared" si="5"/>
        <v>1</v>
      </c>
    </row>
    <row r="17" spans="2:21" ht="12">
      <c r="B17" s="31"/>
      <c r="C17" s="33"/>
      <c r="D17" s="10"/>
      <c r="E17" s="38">
        <v>291</v>
      </c>
      <c r="F17" s="10"/>
      <c r="G17" s="36" t="s">
        <v>198</v>
      </c>
      <c r="H17" s="20">
        <f t="shared" si="0"/>
        <v>4922</v>
      </c>
      <c r="I17" s="21">
        <f t="shared" si="1"/>
        <v>8</v>
      </c>
      <c r="J17" s="21">
        <f t="shared" si="2"/>
        <v>1</v>
      </c>
      <c r="K17" s="21">
        <f t="shared" si="7"/>
        <v>291</v>
      </c>
      <c r="L17" s="21">
        <f t="shared" si="3"/>
        <v>0</v>
      </c>
      <c r="M17" s="22" t="str">
        <f t="shared" si="4"/>
        <v>00</v>
      </c>
      <c r="N17" s="23">
        <f t="shared" si="8"/>
        <v>0</v>
      </c>
      <c r="O17" s="96" t="str">
        <f t="shared" si="6"/>
        <v>和牛その他半丸セット</v>
      </c>
      <c r="P17" s="23"/>
      <c r="R17" s="26">
        <f t="shared" si="9"/>
        <v>63</v>
      </c>
      <c r="S17" s="26">
        <f t="shared" si="10"/>
        <v>17</v>
      </c>
      <c r="T17" s="26">
        <f t="shared" si="11"/>
        <v>80</v>
      </c>
      <c r="U17" s="27">
        <f t="shared" si="5"/>
        <v>0</v>
      </c>
    </row>
    <row r="18" spans="2:21" ht="12">
      <c r="B18" s="31"/>
      <c r="C18" s="33"/>
      <c r="D18">
        <v>300</v>
      </c>
      <c r="E18" s="41"/>
      <c r="F18" s="31" t="s">
        <v>199</v>
      </c>
      <c r="G18" s="40"/>
      <c r="H18" s="42">
        <f t="shared" si="0"/>
        <v>4922</v>
      </c>
      <c r="I18" s="43">
        <f t="shared" si="1"/>
        <v>8</v>
      </c>
      <c r="J18" s="43">
        <f t="shared" si="2"/>
        <v>1</v>
      </c>
      <c r="K18" s="43">
        <f t="shared" si="7"/>
        <v>300</v>
      </c>
      <c r="L18" s="43">
        <f t="shared" si="3"/>
        <v>0</v>
      </c>
      <c r="M18" s="44" t="str">
        <f t="shared" si="4"/>
        <v>00</v>
      </c>
      <c r="N18" s="45">
        <f t="shared" si="8"/>
        <v>7</v>
      </c>
      <c r="O18" s="97" t="str">
        <f t="shared" si="6"/>
        <v>和牛骨付まえ　</v>
      </c>
      <c r="P18" s="45"/>
      <c r="R18" s="26">
        <f t="shared" si="9"/>
        <v>36</v>
      </c>
      <c r="S18" s="26">
        <f t="shared" si="10"/>
        <v>17</v>
      </c>
      <c r="T18" s="26">
        <f t="shared" si="11"/>
        <v>53</v>
      </c>
      <c r="U18" s="27">
        <f t="shared" si="5"/>
        <v>7</v>
      </c>
    </row>
    <row r="19" spans="2:21" ht="12">
      <c r="B19" s="31"/>
      <c r="C19" s="33"/>
      <c r="E19" s="37">
        <v>301</v>
      </c>
      <c r="F19" s="31"/>
      <c r="G19" s="35" t="s">
        <v>200</v>
      </c>
      <c r="H19" s="18">
        <f t="shared" si="0"/>
        <v>4922</v>
      </c>
      <c r="I19" s="14">
        <f t="shared" si="1"/>
        <v>8</v>
      </c>
      <c r="J19" s="14">
        <f t="shared" si="2"/>
        <v>1</v>
      </c>
      <c r="K19" s="14">
        <f t="shared" si="7"/>
        <v>301</v>
      </c>
      <c r="L19" s="14">
        <f t="shared" si="3"/>
        <v>0</v>
      </c>
      <c r="M19" s="15" t="str">
        <f t="shared" si="4"/>
        <v>00</v>
      </c>
      <c r="N19" s="19">
        <f t="shared" si="8"/>
        <v>6</v>
      </c>
      <c r="O19" s="95" t="str">
        <f t="shared" si="6"/>
        <v>和牛まえセット</v>
      </c>
      <c r="P19" s="19"/>
      <c r="R19" s="26">
        <f t="shared" si="9"/>
        <v>36</v>
      </c>
      <c r="S19" s="26">
        <f t="shared" si="10"/>
        <v>18</v>
      </c>
      <c r="T19" s="26">
        <f t="shared" si="11"/>
        <v>54</v>
      </c>
      <c r="U19" s="27">
        <f t="shared" si="5"/>
        <v>6</v>
      </c>
    </row>
    <row r="20" spans="2:21" ht="12">
      <c r="B20" s="31"/>
      <c r="C20" s="33"/>
      <c r="D20" s="10"/>
      <c r="E20" s="38">
        <v>302</v>
      </c>
      <c r="F20" s="10"/>
      <c r="G20" s="36" t="s">
        <v>201</v>
      </c>
      <c r="H20" s="20">
        <f t="shared" si="0"/>
        <v>4922</v>
      </c>
      <c r="I20" s="21">
        <f t="shared" si="1"/>
        <v>8</v>
      </c>
      <c r="J20" s="21">
        <f t="shared" si="2"/>
        <v>1</v>
      </c>
      <c r="K20" s="21">
        <f t="shared" si="7"/>
        <v>302</v>
      </c>
      <c r="L20" s="21">
        <f t="shared" si="3"/>
        <v>0</v>
      </c>
      <c r="M20" s="22" t="str">
        <f t="shared" si="4"/>
        <v>00</v>
      </c>
      <c r="N20" s="23">
        <f t="shared" si="8"/>
        <v>5</v>
      </c>
      <c r="O20" s="96" t="str">
        <f t="shared" si="6"/>
        <v>和牛まえセットC</v>
      </c>
      <c r="P20" s="23"/>
      <c r="R20" s="26">
        <f t="shared" si="9"/>
        <v>36</v>
      </c>
      <c r="S20" s="26">
        <f t="shared" si="10"/>
        <v>19</v>
      </c>
      <c r="T20" s="26">
        <f t="shared" si="11"/>
        <v>55</v>
      </c>
      <c r="U20" s="27">
        <f t="shared" si="5"/>
        <v>5</v>
      </c>
    </row>
    <row r="21" spans="2:21" ht="12">
      <c r="B21" s="31"/>
      <c r="C21" s="33"/>
      <c r="D21">
        <v>310</v>
      </c>
      <c r="E21" s="46"/>
      <c r="F21" s="31" t="s">
        <v>19</v>
      </c>
      <c r="G21" s="40"/>
      <c r="H21" s="42">
        <f t="shared" si="0"/>
        <v>4922</v>
      </c>
      <c r="I21" s="43">
        <f t="shared" si="1"/>
        <v>8</v>
      </c>
      <c r="J21" s="43">
        <f t="shared" si="2"/>
        <v>1</v>
      </c>
      <c r="K21" s="43">
        <f t="shared" si="7"/>
        <v>310</v>
      </c>
      <c r="L21" s="43">
        <f t="shared" si="3"/>
        <v>0</v>
      </c>
      <c r="M21" s="44" t="str">
        <f t="shared" si="4"/>
        <v>00</v>
      </c>
      <c r="N21" s="45">
        <f t="shared" si="8"/>
        <v>4</v>
      </c>
      <c r="O21" s="97" t="str">
        <f t="shared" si="6"/>
        <v>和牛ネック　</v>
      </c>
      <c r="P21" s="45"/>
      <c r="R21" s="26">
        <f t="shared" si="9"/>
        <v>39</v>
      </c>
      <c r="S21" s="26">
        <f t="shared" si="10"/>
        <v>17</v>
      </c>
      <c r="T21" s="26">
        <f t="shared" si="11"/>
        <v>56</v>
      </c>
      <c r="U21" s="27">
        <f t="shared" si="5"/>
        <v>4</v>
      </c>
    </row>
    <row r="22" spans="2:21" ht="12">
      <c r="B22" s="31"/>
      <c r="C22" s="33"/>
      <c r="E22" s="37">
        <v>311</v>
      </c>
      <c r="F22" s="31"/>
      <c r="G22" s="35" t="s">
        <v>20</v>
      </c>
      <c r="H22" s="18">
        <f t="shared" si="0"/>
        <v>4922</v>
      </c>
      <c r="I22" s="14">
        <f t="shared" si="1"/>
        <v>8</v>
      </c>
      <c r="J22" s="14">
        <f t="shared" si="2"/>
        <v>1</v>
      </c>
      <c r="K22" s="14">
        <f t="shared" si="7"/>
        <v>311</v>
      </c>
      <c r="L22" s="14">
        <f t="shared" si="3"/>
        <v>0</v>
      </c>
      <c r="M22" s="15" t="str">
        <f t="shared" si="4"/>
        <v>00</v>
      </c>
      <c r="N22" s="19">
        <f t="shared" si="8"/>
        <v>3</v>
      </c>
      <c r="O22" s="95" t="str">
        <f t="shared" si="6"/>
        <v>和牛ネックS</v>
      </c>
      <c r="P22" s="19"/>
      <c r="R22" s="26">
        <f t="shared" si="9"/>
        <v>39</v>
      </c>
      <c r="S22" s="26">
        <f t="shared" si="10"/>
        <v>18</v>
      </c>
      <c r="T22" s="26">
        <f t="shared" si="11"/>
        <v>57</v>
      </c>
      <c r="U22" s="27">
        <f t="shared" si="5"/>
        <v>3</v>
      </c>
    </row>
    <row r="23" spans="2:21" ht="12">
      <c r="B23" s="31"/>
      <c r="C23" s="33"/>
      <c r="D23" s="10"/>
      <c r="E23" s="38">
        <v>312</v>
      </c>
      <c r="F23" s="10"/>
      <c r="G23" s="36" t="s">
        <v>21</v>
      </c>
      <c r="H23" s="20">
        <f t="shared" si="0"/>
        <v>4922</v>
      </c>
      <c r="I23" s="21">
        <f t="shared" si="1"/>
        <v>8</v>
      </c>
      <c r="J23" s="21">
        <f t="shared" si="2"/>
        <v>1</v>
      </c>
      <c r="K23" s="21">
        <f t="shared" si="7"/>
        <v>312</v>
      </c>
      <c r="L23" s="21">
        <f t="shared" si="3"/>
        <v>0</v>
      </c>
      <c r="M23" s="22" t="str">
        <f t="shared" si="4"/>
        <v>00</v>
      </c>
      <c r="N23" s="23">
        <f t="shared" si="8"/>
        <v>2</v>
      </c>
      <c r="O23" s="96" t="str">
        <f t="shared" si="6"/>
        <v>和牛ネックA</v>
      </c>
      <c r="P23" s="23"/>
      <c r="R23" s="26">
        <f t="shared" si="9"/>
        <v>39</v>
      </c>
      <c r="S23" s="26">
        <f t="shared" si="10"/>
        <v>19</v>
      </c>
      <c r="T23" s="26">
        <f t="shared" si="11"/>
        <v>58</v>
      </c>
      <c r="U23" s="27">
        <f t="shared" si="5"/>
        <v>2</v>
      </c>
    </row>
    <row r="24" spans="2:21" ht="12">
      <c r="B24" s="31"/>
      <c r="C24" s="33"/>
      <c r="D24">
        <v>320</v>
      </c>
      <c r="E24" s="46"/>
      <c r="F24" s="31" t="s">
        <v>22</v>
      </c>
      <c r="G24" s="40"/>
      <c r="H24" s="42">
        <f t="shared" si="0"/>
        <v>4922</v>
      </c>
      <c r="I24" s="43">
        <f t="shared" si="1"/>
        <v>8</v>
      </c>
      <c r="J24" s="43">
        <f t="shared" si="2"/>
        <v>1</v>
      </c>
      <c r="K24" s="43">
        <f t="shared" si="7"/>
        <v>320</v>
      </c>
      <c r="L24" s="43">
        <f t="shared" si="3"/>
        <v>0</v>
      </c>
      <c r="M24" s="44" t="str">
        <f t="shared" si="4"/>
        <v>00</v>
      </c>
      <c r="N24" s="45">
        <f t="shared" si="8"/>
        <v>1</v>
      </c>
      <c r="O24" s="97" t="str">
        <f t="shared" si="6"/>
        <v>和牛かたロース（くらした）　</v>
      </c>
      <c r="P24" s="45"/>
      <c r="R24" s="26">
        <f t="shared" si="9"/>
        <v>42</v>
      </c>
      <c r="S24" s="26">
        <f t="shared" si="10"/>
        <v>17</v>
      </c>
      <c r="T24" s="26">
        <f t="shared" si="11"/>
        <v>59</v>
      </c>
      <c r="U24" s="27">
        <f t="shared" si="5"/>
        <v>1</v>
      </c>
    </row>
    <row r="25" spans="2:21" ht="12">
      <c r="B25" s="31"/>
      <c r="C25" s="33"/>
      <c r="E25" s="37">
        <v>321</v>
      </c>
      <c r="F25" s="31"/>
      <c r="G25" s="35" t="s">
        <v>23</v>
      </c>
      <c r="H25" s="18">
        <f t="shared" si="0"/>
        <v>4922</v>
      </c>
      <c r="I25" s="14">
        <f t="shared" si="1"/>
        <v>8</v>
      </c>
      <c r="J25" s="14">
        <f t="shared" si="2"/>
        <v>1</v>
      </c>
      <c r="K25" s="14">
        <f t="shared" si="7"/>
        <v>321</v>
      </c>
      <c r="L25" s="14">
        <f t="shared" si="3"/>
        <v>0</v>
      </c>
      <c r="M25" s="15" t="str">
        <f t="shared" si="4"/>
        <v>00</v>
      </c>
      <c r="N25" s="19">
        <f t="shared" si="8"/>
        <v>0</v>
      </c>
      <c r="O25" s="95" t="str">
        <f t="shared" si="6"/>
        <v>和牛ネック付きかたロース</v>
      </c>
      <c r="P25" s="19"/>
      <c r="R25" s="26">
        <f t="shared" si="9"/>
        <v>42</v>
      </c>
      <c r="S25" s="26">
        <f t="shared" si="10"/>
        <v>18</v>
      </c>
      <c r="T25" s="26">
        <f t="shared" si="11"/>
        <v>60</v>
      </c>
      <c r="U25" s="27">
        <f t="shared" si="5"/>
        <v>0</v>
      </c>
    </row>
    <row r="26" spans="2:21" ht="12">
      <c r="B26" s="31"/>
      <c r="C26" s="33"/>
      <c r="E26" s="37">
        <v>322</v>
      </c>
      <c r="F26" s="31"/>
      <c r="G26" s="35" t="s">
        <v>24</v>
      </c>
      <c r="H26" s="18">
        <f t="shared" si="0"/>
        <v>4922</v>
      </c>
      <c r="I26" s="14">
        <f t="shared" si="1"/>
        <v>8</v>
      </c>
      <c r="J26" s="14">
        <f t="shared" si="2"/>
        <v>1</v>
      </c>
      <c r="K26" s="14">
        <f t="shared" si="7"/>
        <v>322</v>
      </c>
      <c r="L26" s="14">
        <f t="shared" si="3"/>
        <v>0</v>
      </c>
      <c r="M26" s="15" t="str">
        <f t="shared" si="4"/>
        <v>00</v>
      </c>
      <c r="N26" s="19">
        <f t="shared" si="8"/>
        <v>9</v>
      </c>
      <c r="O26" s="95" t="str">
        <f t="shared" si="6"/>
        <v>和牛かたロースS</v>
      </c>
      <c r="P26" s="19"/>
      <c r="R26" s="26">
        <f t="shared" si="9"/>
        <v>42</v>
      </c>
      <c r="S26" s="26">
        <f t="shared" si="10"/>
        <v>19</v>
      </c>
      <c r="T26" s="26">
        <f t="shared" si="11"/>
        <v>61</v>
      </c>
      <c r="U26" s="27">
        <f t="shared" si="5"/>
        <v>9</v>
      </c>
    </row>
    <row r="27" spans="2:21" ht="12">
      <c r="B27" s="31"/>
      <c r="C27" s="33"/>
      <c r="E27" s="37">
        <v>323</v>
      </c>
      <c r="F27" s="31"/>
      <c r="G27" s="35" t="s">
        <v>25</v>
      </c>
      <c r="H27" s="18">
        <f t="shared" si="0"/>
        <v>4922</v>
      </c>
      <c r="I27" s="14">
        <f t="shared" si="1"/>
        <v>8</v>
      </c>
      <c r="J27" s="14">
        <f t="shared" si="2"/>
        <v>1</v>
      </c>
      <c r="K27" s="14">
        <f t="shared" si="7"/>
        <v>323</v>
      </c>
      <c r="L27" s="14">
        <f t="shared" si="3"/>
        <v>0</v>
      </c>
      <c r="M27" s="15" t="str">
        <f t="shared" si="4"/>
        <v>00</v>
      </c>
      <c r="N27" s="19">
        <f t="shared" si="8"/>
        <v>8</v>
      </c>
      <c r="O27" s="95" t="str">
        <f t="shared" si="6"/>
        <v>和牛かたロースA</v>
      </c>
      <c r="P27" s="19"/>
      <c r="R27" s="26">
        <f t="shared" si="9"/>
        <v>42</v>
      </c>
      <c r="S27" s="26">
        <f t="shared" si="10"/>
        <v>20</v>
      </c>
      <c r="T27" s="26">
        <f t="shared" si="11"/>
        <v>62</v>
      </c>
      <c r="U27" s="27">
        <f t="shared" si="5"/>
        <v>8</v>
      </c>
    </row>
    <row r="28" spans="2:21" ht="12">
      <c r="B28" s="31"/>
      <c r="C28" s="33"/>
      <c r="E28" s="37">
        <v>324</v>
      </c>
      <c r="F28" s="31"/>
      <c r="G28" s="35" t="s">
        <v>26</v>
      </c>
      <c r="H28" s="18">
        <f t="shared" si="0"/>
        <v>4922</v>
      </c>
      <c r="I28" s="14">
        <f t="shared" si="1"/>
        <v>8</v>
      </c>
      <c r="J28" s="14">
        <f t="shared" si="2"/>
        <v>1</v>
      </c>
      <c r="K28" s="14">
        <f t="shared" si="7"/>
        <v>324</v>
      </c>
      <c r="L28" s="14">
        <f t="shared" si="3"/>
        <v>0</v>
      </c>
      <c r="M28" s="15" t="str">
        <f t="shared" si="4"/>
        <v>00</v>
      </c>
      <c r="N28" s="19">
        <f t="shared" si="8"/>
        <v>7</v>
      </c>
      <c r="O28" s="95" t="str">
        <f t="shared" si="6"/>
        <v>和牛かたロースB</v>
      </c>
      <c r="P28" s="19"/>
      <c r="R28" s="26">
        <f t="shared" si="9"/>
        <v>42</v>
      </c>
      <c r="S28" s="26">
        <f t="shared" si="10"/>
        <v>21</v>
      </c>
      <c r="T28" s="26">
        <f t="shared" si="11"/>
        <v>63</v>
      </c>
      <c r="U28" s="27">
        <f t="shared" si="5"/>
        <v>7</v>
      </c>
    </row>
    <row r="29" spans="2:21" ht="12">
      <c r="B29" s="31"/>
      <c r="C29" s="33"/>
      <c r="D29" s="10"/>
      <c r="E29" s="38">
        <v>325</v>
      </c>
      <c r="F29" s="10"/>
      <c r="G29" s="36" t="s">
        <v>27</v>
      </c>
      <c r="H29" s="20">
        <f t="shared" si="0"/>
        <v>4922</v>
      </c>
      <c r="I29" s="21">
        <f t="shared" si="1"/>
        <v>8</v>
      </c>
      <c r="J29" s="21">
        <f t="shared" si="2"/>
        <v>1</v>
      </c>
      <c r="K29" s="21">
        <f>IF(D29&lt;&gt;"",D29,E29)</f>
        <v>325</v>
      </c>
      <c r="L29" s="21">
        <f t="shared" si="3"/>
        <v>0</v>
      </c>
      <c r="M29" s="22" t="str">
        <f t="shared" si="4"/>
        <v>00</v>
      </c>
      <c r="N29" s="23">
        <f t="shared" si="8"/>
        <v>6</v>
      </c>
      <c r="O29" s="96" t="str">
        <f t="shared" si="6"/>
        <v>和牛かたロースC</v>
      </c>
      <c r="P29" s="23"/>
      <c r="R29" s="26">
        <f t="shared" si="9"/>
        <v>42</v>
      </c>
      <c r="S29" s="26">
        <f t="shared" si="10"/>
        <v>22</v>
      </c>
      <c r="T29" s="26">
        <f t="shared" si="11"/>
        <v>64</v>
      </c>
      <c r="U29" s="27">
        <f t="shared" si="5"/>
        <v>6</v>
      </c>
    </row>
    <row r="30" spans="2:21" ht="12">
      <c r="B30" s="31"/>
      <c r="C30" s="33"/>
      <c r="D30">
        <v>330</v>
      </c>
      <c r="E30" s="46"/>
      <c r="F30" s="31" t="s">
        <v>28</v>
      </c>
      <c r="G30" s="40"/>
      <c r="H30" s="42">
        <f t="shared" si="0"/>
        <v>4922</v>
      </c>
      <c r="I30" s="43">
        <f t="shared" si="1"/>
        <v>8</v>
      </c>
      <c r="J30" s="43">
        <f t="shared" si="2"/>
        <v>1</v>
      </c>
      <c r="K30" s="43">
        <f aca="true" t="shared" si="12" ref="K30:K93">IF(D30&lt;&gt;"",D30,E30)</f>
        <v>330</v>
      </c>
      <c r="L30" s="43">
        <f t="shared" si="3"/>
        <v>0</v>
      </c>
      <c r="M30" s="44" t="str">
        <f t="shared" si="4"/>
        <v>00</v>
      </c>
      <c r="N30" s="45">
        <f aca="true" t="shared" si="13" ref="N30:N93">U30</f>
        <v>8</v>
      </c>
      <c r="O30" s="97" t="str">
        <f t="shared" si="6"/>
        <v>和牛かたばら</v>
      </c>
      <c r="P30" s="45"/>
      <c r="R30" s="26">
        <f aca="true" t="shared" si="14" ref="R30:R93">(MID(H30,2,1)+MID(H30,4,1)+MID(J30,1,1)+MID(K30,2,1)+MID(L30,1,1)+MID(M30,2,1))*3</f>
        <v>45</v>
      </c>
      <c r="S30" s="26">
        <f aca="true" t="shared" si="15" ref="S30:S93">MID(H30,1,1)+MID(H30,3,1)+MID(I30,1,1)+MID(K30,1,1)+MID(K30,3,1)+MID(M30,1,1)</f>
        <v>17</v>
      </c>
      <c r="T30" s="26">
        <f aca="true" t="shared" si="16" ref="T30:T93">R30+S30</f>
        <v>62</v>
      </c>
      <c r="U30" s="27">
        <f t="shared" si="5"/>
        <v>8</v>
      </c>
    </row>
    <row r="31" spans="2:21" ht="12">
      <c r="B31" s="31"/>
      <c r="C31" s="33"/>
      <c r="E31" s="37">
        <v>331</v>
      </c>
      <c r="F31" s="31"/>
      <c r="G31" s="35" t="s">
        <v>29</v>
      </c>
      <c r="H31" s="18">
        <f t="shared" si="0"/>
        <v>4922</v>
      </c>
      <c r="I31" s="14">
        <f t="shared" si="1"/>
        <v>8</v>
      </c>
      <c r="J31" s="14">
        <f t="shared" si="2"/>
        <v>1</v>
      </c>
      <c r="K31" s="14">
        <f t="shared" si="12"/>
        <v>331</v>
      </c>
      <c r="L31" s="14">
        <f t="shared" si="3"/>
        <v>0</v>
      </c>
      <c r="M31" s="15" t="str">
        <f t="shared" si="4"/>
        <v>00</v>
      </c>
      <c r="N31" s="19">
        <f t="shared" si="13"/>
        <v>7</v>
      </c>
      <c r="O31" s="95" t="str">
        <f t="shared" si="6"/>
        <v>和牛かたばらA(三角ばら）</v>
      </c>
      <c r="P31" s="19"/>
      <c r="R31" s="26">
        <f t="shared" si="14"/>
        <v>45</v>
      </c>
      <c r="S31" s="26">
        <f t="shared" si="15"/>
        <v>18</v>
      </c>
      <c r="T31" s="26">
        <f t="shared" si="16"/>
        <v>63</v>
      </c>
      <c r="U31" s="27">
        <f t="shared" si="5"/>
        <v>7</v>
      </c>
    </row>
    <row r="32" spans="2:21" ht="12">
      <c r="B32" s="31"/>
      <c r="C32" s="33"/>
      <c r="E32" s="37">
        <v>332</v>
      </c>
      <c r="F32" s="31"/>
      <c r="G32" s="35" t="s">
        <v>30</v>
      </c>
      <c r="H32" s="18">
        <f t="shared" si="0"/>
        <v>4922</v>
      </c>
      <c r="I32" s="14">
        <f t="shared" si="1"/>
        <v>8</v>
      </c>
      <c r="J32" s="14">
        <f t="shared" si="2"/>
        <v>1</v>
      </c>
      <c r="K32" s="14">
        <f t="shared" si="12"/>
        <v>332</v>
      </c>
      <c r="L32" s="14">
        <f t="shared" si="3"/>
        <v>0</v>
      </c>
      <c r="M32" s="15" t="str">
        <f t="shared" si="4"/>
        <v>00</v>
      </c>
      <c r="N32" s="19">
        <f t="shared" si="13"/>
        <v>6</v>
      </c>
      <c r="O32" s="95" t="str">
        <f t="shared" si="6"/>
        <v>和牛かたばらB(ブリスケット）</v>
      </c>
      <c r="P32" s="19"/>
      <c r="R32" s="26">
        <f t="shared" si="14"/>
        <v>45</v>
      </c>
      <c r="S32" s="26">
        <f t="shared" si="15"/>
        <v>19</v>
      </c>
      <c r="T32" s="26">
        <f t="shared" si="16"/>
        <v>64</v>
      </c>
      <c r="U32" s="27">
        <f t="shared" si="5"/>
        <v>6</v>
      </c>
    </row>
    <row r="33" spans="2:21" ht="12">
      <c r="B33" s="31"/>
      <c r="C33" s="33"/>
      <c r="E33" s="37">
        <v>333</v>
      </c>
      <c r="F33" s="31"/>
      <c r="G33" s="35" t="s">
        <v>31</v>
      </c>
      <c r="H33" s="18">
        <f t="shared" si="0"/>
        <v>4922</v>
      </c>
      <c r="I33" s="14">
        <f t="shared" si="1"/>
        <v>8</v>
      </c>
      <c r="J33" s="14">
        <f t="shared" si="2"/>
        <v>1</v>
      </c>
      <c r="K33" s="14">
        <f t="shared" si="12"/>
        <v>333</v>
      </c>
      <c r="L33" s="14">
        <f t="shared" si="3"/>
        <v>0</v>
      </c>
      <c r="M33" s="15" t="str">
        <f t="shared" si="4"/>
        <v>00</v>
      </c>
      <c r="N33" s="19">
        <f t="shared" si="13"/>
        <v>5</v>
      </c>
      <c r="O33" s="95" t="str">
        <f t="shared" si="6"/>
        <v>和牛かたばらC</v>
      </c>
      <c r="P33" s="19"/>
      <c r="R33" s="26">
        <f t="shared" si="14"/>
        <v>45</v>
      </c>
      <c r="S33" s="26">
        <f t="shared" si="15"/>
        <v>20</v>
      </c>
      <c r="T33" s="26">
        <f t="shared" si="16"/>
        <v>65</v>
      </c>
      <c r="U33" s="27">
        <f t="shared" si="5"/>
        <v>5</v>
      </c>
    </row>
    <row r="34" spans="2:21" ht="12">
      <c r="B34" s="31"/>
      <c r="C34" s="33"/>
      <c r="D34" s="10"/>
      <c r="E34" s="38">
        <v>334</v>
      </c>
      <c r="F34" s="10"/>
      <c r="G34" s="36" t="s">
        <v>32</v>
      </c>
      <c r="H34" s="20">
        <f t="shared" si="0"/>
        <v>4922</v>
      </c>
      <c r="I34" s="21">
        <f t="shared" si="1"/>
        <v>8</v>
      </c>
      <c r="J34" s="21">
        <f t="shared" si="2"/>
        <v>1</v>
      </c>
      <c r="K34" s="21">
        <f t="shared" si="12"/>
        <v>334</v>
      </c>
      <c r="L34" s="21">
        <f t="shared" si="3"/>
        <v>0</v>
      </c>
      <c r="M34" s="22" t="str">
        <f t="shared" si="4"/>
        <v>00</v>
      </c>
      <c r="N34" s="23">
        <f t="shared" si="13"/>
        <v>4</v>
      </c>
      <c r="O34" s="96" t="str">
        <f t="shared" si="6"/>
        <v>和牛かたばらD</v>
      </c>
      <c r="P34" s="23"/>
      <c r="R34" s="26">
        <f t="shared" si="14"/>
        <v>45</v>
      </c>
      <c r="S34" s="26">
        <f t="shared" si="15"/>
        <v>21</v>
      </c>
      <c r="T34" s="26">
        <f t="shared" si="16"/>
        <v>66</v>
      </c>
      <c r="U34" s="27">
        <f t="shared" si="5"/>
        <v>4</v>
      </c>
    </row>
    <row r="35" spans="2:21" ht="12">
      <c r="B35" s="31"/>
      <c r="C35" s="33"/>
      <c r="D35">
        <v>340</v>
      </c>
      <c r="E35" s="46"/>
      <c r="F35" s="31" t="s">
        <v>33</v>
      </c>
      <c r="G35" s="35"/>
      <c r="H35" s="18">
        <f t="shared" si="0"/>
        <v>4922</v>
      </c>
      <c r="I35" s="14">
        <f t="shared" si="1"/>
        <v>8</v>
      </c>
      <c r="J35" s="14">
        <f t="shared" si="2"/>
        <v>1</v>
      </c>
      <c r="K35" s="14">
        <f t="shared" si="12"/>
        <v>340</v>
      </c>
      <c r="L35" s="14">
        <f t="shared" si="3"/>
        <v>0</v>
      </c>
      <c r="M35" s="15" t="str">
        <f t="shared" si="4"/>
        <v>00</v>
      </c>
      <c r="N35" s="19">
        <f t="shared" si="13"/>
        <v>5</v>
      </c>
      <c r="O35" s="95" t="str">
        <f t="shared" si="6"/>
        <v>和牛かた（うで、しゃくし）</v>
      </c>
      <c r="P35" s="19"/>
      <c r="R35" s="26">
        <f t="shared" si="14"/>
        <v>48</v>
      </c>
      <c r="S35" s="26">
        <f t="shared" si="15"/>
        <v>17</v>
      </c>
      <c r="T35" s="26">
        <f t="shared" si="16"/>
        <v>65</v>
      </c>
      <c r="U35" s="27">
        <f t="shared" si="5"/>
        <v>5</v>
      </c>
    </row>
    <row r="36" spans="2:21" ht="12">
      <c r="B36" s="31"/>
      <c r="C36" s="33"/>
      <c r="E36" s="37">
        <v>341</v>
      </c>
      <c r="F36" s="31"/>
      <c r="G36" s="35" t="s">
        <v>34</v>
      </c>
      <c r="H36" s="18">
        <f t="shared" si="0"/>
        <v>4922</v>
      </c>
      <c r="I36" s="14">
        <f t="shared" si="1"/>
        <v>8</v>
      </c>
      <c r="J36" s="14">
        <f t="shared" si="2"/>
        <v>1</v>
      </c>
      <c r="K36" s="14">
        <f t="shared" si="12"/>
        <v>341</v>
      </c>
      <c r="L36" s="14">
        <f t="shared" si="3"/>
        <v>0</v>
      </c>
      <c r="M36" s="15" t="str">
        <f t="shared" si="4"/>
        <v>00</v>
      </c>
      <c r="N36" s="19">
        <f t="shared" si="13"/>
        <v>4</v>
      </c>
      <c r="O36" s="95" t="str">
        <f t="shared" si="6"/>
        <v>和牛かたS</v>
      </c>
      <c r="P36" s="19"/>
      <c r="R36" s="26">
        <f t="shared" si="14"/>
        <v>48</v>
      </c>
      <c r="S36" s="26">
        <f t="shared" si="15"/>
        <v>18</v>
      </c>
      <c r="T36" s="26">
        <f t="shared" si="16"/>
        <v>66</v>
      </c>
      <c r="U36" s="27">
        <f t="shared" si="5"/>
        <v>4</v>
      </c>
    </row>
    <row r="37" spans="2:21" ht="12">
      <c r="B37" s="31"/>
      <c r="C37" s="33"/>
      <c r="D37" s="10"/>
      <c r="E37" s="38">
        <v>342</v>
      </c>
      <c r="F37" s="10"/>
      <c r="G37" s="36" t="s">
        <v>35</v>
      </c>
      <c r="H37" s="20">
        <f t="shared" si="0"/>
        <v>4922</v>
      </c>
      <c r="I37" s="21">
        <f t="shared" si="1"/>
        <v>8</v>
      </c>
      <c r="J37" s="21">
        <f t="shared" si="2"/>
        <v>1</v>
      </c>
      <c r="K37" s="21">
        <f t="shared" si="12"/>
        <v>342</v>
      </c>
      <c r="L37" s="21">
        <f t="shared" si="3"/>
        <v>0</v>
      </c>
      <c r="M37" s="22" t="str">
        <f t="shared" si="4"/>
        <v>00</v>
      </c>
      <c r="N37" s="23">
        <f t="shared" si="13"/>
        <v>3</v>
      </c>
      <c r="O37" s="96" t="str">
        <f t="shared" si="6"/>
        <v>和牛とうがらし（チャックテンダー）</v>
      </c>
      <c r="P37" s="23"/>
      <c r="R37" s="26">
        <f t="shared" si="14"/>
        <v>48</v>
      </c>
      <c r="S37" s="26">
        <f t="shared" si="15"/>
        <v>19</v>
      </c>
      <c r="T37" s="26">
        <f t="shared" si="16"/>
        <v>67</v>
      </c>
      <c r="U37" s="27">
        <f t="shared" si="5"/>
        <v>3</v>
      </c>
    </row>
    <row r="38" spans="2:21" ht="12">
      <c r="B38" s="31"/>
      <c r="C38" s="33"/>
      <c r="D38">
        <v>350</v>
      </c>
      <c r="E38" s="46"/>
      <c r="F38" s="31" t="s">
        <v>36</v>
      </c>
      <c r="G38" s="35"/>
      <c r="H38" s="18">
        <f aca="true" t="shared" si="17" ref="H38:H69">$H$1</f>
        <v>4922</v>
      </c>
      <c r="I38" s="14">
        <f aca="true" t="shared" si="18" ref="I38:I69">$I$1</f>
        <v>8</v>
      </c>
      <c r="J38" s="14">
        <f aca="true" t="shared" si="19" ref="J38:J69">$B$1</f>
        <v>1</v>
      </c>
      <c r="K38" s="14">
        <f t="shared" si="12"/>
        <v>350</v>
      </c>
      <c r="L38" s="14">
        <f aca="true" t="shared" si="20" ref="L38:L69">$L$1</f>
        <v>0</v>
      </c>
      <c r="M38" s="15" t="str">
        <f aca="true" t="shared" si="21" ref="M38:M69">$M$1</f>
        <v>00</v>
      </c>
      <c r="N38" s="19">
        <f t="shared" si="13"/>
        <v>2</v>
      </c>
      <c r="O38" s="95" t="str">
        <f t="shared" si="6"/>
        <v>和牛まえずね（すね）</v>
      </c>
      <c r="P38" s="19"/>
      <c r="R38" s="26">
        <f t="shared" si="14"/>
        <v>51</v>
      </c>
      <c r="S38" s="26">
        <f t="shared" si="15"/>
        <v>17</v>
      </c>
      <c r="T38" s="26">
        <f t="shared" si="16"/>
        <v>68</v>
      </c>
      <c r="U38" s="27">
        <f t="shared" si="5"/>
        <v>2</v>
      </c>
    </row>
    <row r="39" spans="2:21" ht="12">
      <c r="B39" s="31"/>
      <c r="C39" s="33"/>
      <c r="D39" s="10"/>
      <c r="E39" s="38">
        <v>351</v>
      </c>
      <c r="F39" s="10"/>
      <c r="G39" s="36" t="s">
        <v>37</v>
      </c>
      <c r="H39" s="20">
        <f t="shared" si="17"/>
        <v>4922</v>
      </c>
      <c r="I39" s="21">
        <f t="shared" si="18"/>
        <v>8</v>
      </c>
      <c r="J39" s="21">
        <f t="shared" si="19"/>
        <v>1</v>
      </c>
      <c r="K39" s="21">
        <f t="shared" si="12"/>
        <v>351</v>
      </c>
      <c r="L39" s="21">
        <f t="shared" si="20"/>
        <v>0</v>
      </c>
      <c r="M39" s="22" t="str">
        <f t="shared" si="21"/>
        <v>00</v>
      </c>
      <c r="N39" s="23">
        <f t="shared" si="13"/>
        <v>1</v>
      </c>
      <c r="O39" s="96" t="str">
        <f t="shared" si="6"/>
        <v>和牛まえずねS</v>
      </c>
      <c r="P39" s="23"/>
      <c r="R39" s="26">
        <f t="shared" si="14"/>
        <v>51</v>
      </c>
      <c r="S39" s="26">
        <f t="shared" si="15"/>
        <v>18</v>
      </c>
      <c r="T39" s="26">
        <f t="shared" si="16"/>
        <v>69</v>
      </c>
      <c r="U39" s="27">
        <f t="shared" si="5"/>
        <v>1</v>
      </c>
    </row>
    <row r="40" spans="2:21" ht="12">
      <c r="B40" s="31"/>
      <c r="C40" s="33"/>
      <c r="D40" s="4">
        <v>390</v>
      </c>
      <c r="E40" s="5"/>
      <c r="F40" s="4" t="s">
        <v>202</v>
      </c>
      <c r="G40" s="47"/>
      <c r="H40" s="48">
        <f t="shared" si="17"/>
        <v>4922</v>
      </c>
      <c r="I40" s="3">
        <f t="shared" si="18"/>
        <v>8</v>
      </c>
      <c r="J40" s="3">
        <f t="shared" si="19"/>
        <v>1</v>
      </c>
      <c r="K40" s="3">
        <f t="shared" si="12"/>
        <v>390</v>
      </c>
      <c r="L40" s="3">
        <f t="shared" si="20"/>
        <v>0</v>
      </c>
      <c r="M40" s="49" t="str">
        <f t="shared" si="21"/>
        <v>00</v>
      </c>
      <c r="N40" s="50">
        <f t="shared" si="13"/>
        <v>0</v>
      </c>
      <c r="O40" s="98" t="str">
        <f t="shared" si="6"/>
        <v>和牛その他まえ</v>
      </c>
      <c r="P40" s="50"/>
      <c r="R40" s="26">
        <f t="shared" si="14"/>
        <v>63</v>
      </c>
      <c r="S40" s="26">
        <f t="shared" si="15"/>
        <v>17</v>
      </c>
      <c r="T40" s="26">
        <f t="shared" si="16"/>
        <v>80</v>
      </c>
      <c r="U40" s="27">
        <f t="shared" si="5"/>
        <v>0</v>
      </c>
    </row>
    <row r="41" spans="2:21" ht="12">
      <c r="B41" s="31"/>
      <c r="C41" s="33"/>
      <c r="D41">
        <v>400</v>
      </c>
      <c r="E41" s="46"/>
      <c r="F41" s="31" t="s">
        <v>203</v>
      </c>
      <c r="G41" s="40"/>
      <c r="H41" s="42">
        <f t="shared" si="17"/>
        <v>4922</v>
      </c>
      <c r="I41" s="43">
        <f t="shared" si="18"/>
        <v>8</v>
      </c>
      <c r="J41" s="43">
        <f t="shared" si="19"/>
        <v>1</v>
      </c>
      <c r="K41" s="43">
        <f t="shared" si="12"/>
        <v>400</v>
      </c>
      <c r="L41" s="43">
        <f t="shared" si="20"/>
        <v>0</v>
      </c>
      <c r="M41" s="44" t="str">
        <f t="shared" si="21"/>
        <v>00</v>
      </c>
      <c r="N41" s="45">
        <f t="shared" si="13"/>
        <v>6</v>
      </c>
      <c r="O41" s="97" t="str">
        <f t="shared" si="6"/>
        <v>和牛骨付ともばら</v>
      </c>
      <c r="P41" s="45"/>
      <c r="R41" s="26">
        <f t="shared" si="14"/>
        <v>36</v>
      </c>
      <c r="S41" s="26">
        <f t="shared" si="15"/>
        <v>18</v>
      </c>
      <c r="T41" s="26">
        <f t="shared" si="16"/>
        <v>54</v>
      </c>
      <c r="U41" s="27">
        <f t="shared" si="5"/>
        <v>6</v>
      </c>
    </row>
    <row r="42" spans="2:21" ht="12">
      <c r="B42" s="31"/>
      <c r="C42" s="33"/>
      <c r="E42" s="37">
        <v>401</v>
      </c>
      <c r="F42" s="31"/>
      <c r="G42" s="35" t="s">
        <v>204</v>
      </c>
      <c r="H42" s="18">
        <f t="shared" si="17"/>
        <v>4922</v>
      </c>
      <c r="I42" s="14">
        <f t="shared" si="18"/>
        <v>8</v>
      </c>
      <c r="J42" s="14">
        <f t="shared" si="19"/>
        <v>1</v>
      </c>
      <c r="K42" s="14">
        <f t="shared" si="12"/>
        <v>401</v>
      </c>
      <c r="L42" s="14">
        <f t="shared" si="20"/>
        <v>0</v>
      </c>
      <c r="M42" s="15" t="str">
        <f t="shared" si="21"/>
        <v>00</v>
      </c>
      <c r="N42" s="19">
        <f t="shared" si="13"/>
        <v>5</v>
      </c>
      <c r="O42" s="95" t="str">
        <f t="shared" si="6"/>
        <v>和牛ともばらセット</v>
      </c>
      <c r="P42" s="19"/>
      <c r="R42" s="26">
        <f t="shared" si="14"/>
        <v>36</v>
      </c>
      <c r="S42" s="26">
        <f t="shared" si="15"/>
        <v>19</v>
      </c>
      <c r="T42" s="26">
        <f t="shared" si="16"/>
        <v>55</v>
      </c>
      <c r="U42" s="27">
        <f t="shared" si="5"/>
        <v>5</v>
      </c>
    </row>
    <row r="43" spans="2:21" ht="12">
      <c r="B43" s="31"/>
      <c r="C43" s="33"/>
      <c r="D43" s="10"/>
      <c r="E43" s="38">
        <v>402</v>
      </c>
      <c r="F43" s="10"/>
      <c r="G43" s="36" t="s">
        <v>205</v>
      </c>
      <c r="H43" s="20">
        <f t="shared" si="17"/>
        <v>4922</v>
      </c>
      <c r="I43" s="21">
        <f t="shared" si="18"/>
        <v>8</v>
      </c>
      <c r="J43" s="21">
        <f t="shared" si="19"/>
        <v>1</v>
      </c>
      <c r="K43" s="21">
        <f t="shared" si="12"/>
        <v>402</v>
      </c>
      <c r="L43" s="21">
        <f t="shared" si="20"/>
        <v>0</v>
      </c>
      <c r="M43" s="22" t="str">
        <f t="shared" si="21"/>
        <v>00</v>
      </c>
      <c r="N43" s="23">
        <f t="shared" si="13"/>
        <v>4</v>
      </c>
      <c r="O43" s="96" t="str">
        <f t="shared" si="6"/>
        <v>和牛ともばらセットC</v>
      </c>
      <c r="P43" s="23"/>
      <c r="R43" s="26">
        <f t="shared" si="14"/>
        <v>36</v>
      </c>
      <c r="S43" s="26">
        <f t="shared" si="15"/>
        <v>20</v>
      </c>
      <c r="T43" s="26">
        <f t="shared" si="16"/>
        <v>56</v>
      </c>
      <c r="U43" s="27">
        <f t="shared" si="5"/>
        <v>4</v>
      </c>
    </row>
    <row r="44" spans="2:21" ht="12">
      <c r="B44" s="31"/>
      <c r="C44" s="33"/>
      <c r="D44" s="4">
        <v>410</v>
      </c>
      <c r="E44" s="5"/>
      <c r="F44" s="4" t="s">
        <v>60</v>
      </c>
      <c r="G44" s="47"/>
      <c r="H44" s="48">
        <f t="shared" si="17"/>
        <v>4922</v>
      </c>
      <c r="I44" s="3">
        <f t="shared" si="18"/>
        <v>8</v>
      </c>
      <c r="J44" s="3">
        <f t="shared" si="19"/>
        <v>1</v>
      </c>
      <c r="K44" s="3">
        <f t="shared" si="12"/>
        <v>410</v>
      </c>
      <c r="L44" s="3">
        <f t="shared" si="20"/>
        <v>0</v>
      </c>
      <c r="M44" s="49" t="str">
        <f t="shared" si="21"/>
        <v>00</v>
      </c>
      <c r="N44" s="50">
        <f t="shared" si="13"/>
        <v>3</v>
      </c>
      <c r="O44" s="98" t="str">
        <f t="shared" si="6"/>
        <v>和牛ともばら</v>
      </c>
      <c r="P44" s="50"/>
      <c r="R44" s="26">
        <f t="shared" si="14"/>
        <v>39</v>
      </c>
      <c r="S44" s="26">
        <f t="shared" si="15"/>
        <v>18</v>
      </c>
      <c r="T44" s="26">
        <f t="shared" si="16"/>
        <v>57</v>
      </c>
      <c r="U44" s="27">
        <f t="shared" si="5"/>
        <v>3</v>
      </c>
    </row>
    <row r="45" spans="2:21" ht="12">
      <c r="B45" s="31"/>
      <c r="C45" s="33"/>
      <c r="D45">
        <v>420</v>
      </c>
      <c r="E45" s="46"/>
      <c r="F45" s="31" t="s">
        <v>61</v>
      </c>
      <c r="G45" s="40"/>
      <c r="H45" s="42">
        <f t="shared" si="17"/>
        <v>4922</v>
      </c>
      <c r="I45" s="43">
        <f t="shared" si="18"/>
        <v>8</v>
      </c>
      <c r="J45" s="43">
        <f t="shared" si="19"/>
        <v>1</v>
      </c>
      <c r="K45" s="43">
        <f t="shared" si="12"/>
        <v>420</v>
      </c>
      <c r="L45" s="43">
        <f t="shared" si="20"/>
        <v>0</v>
      </c>
      <c r="M45" s="44" t="str">
        <f t="shared" si="21"/>
        <v>00</v>
      </c>
      <c r="N45" s="45">
        <f t="shared" si="13"/>
        <v>0</v>
      </c>
      <c r="O45" s="97" t="str">
        <f t="shared" si="6"/>
        <v>和牛うちばら</v>
      </c>
      <c r="P45" s="45"/>
      <c r="R45" s="26">
        <f t="shared" si="14"/>
        <v>42</v>
      </c>
      <c r="S45" s="26">
        <f t="shared" si="15"/>
        <v>18</v>
      </c>
      <c r="T45" s="26">
        <f t="shared" si="16"/>
        <v>60</v>
      </c>
      <c r="U45" s="27">
        <f t="shared" si="5"/>
        <v>0</v>
      </c>
    </row>
    <row r="46" spans="2:21" ht="12">
      <c r="B46" s="31"/>
      <c r="C46" s="33"/>
      <c r="E46" s="37">
        <v>421</v>
      </c>
      <c r="F46" s="31"/>
      <c r="G46" s="35" t="s">
        <v>206</v>
      </c>
      <c r="H46" s="18">
        <f t="shared" si="17"/>
        <v>4922</v>
      </c>
      <c r="I46" s="14">
        <f t="shared" si="18"/>
        <v>8</v>
      </c>
      <c r="J46" s="14">
        <f t="shared" si="19"/>
        <v>1</v>
      </c>
      <c r="K46" s="14">
        <f t="shared" si="12"/>
        <v>421</v>
      </c>
      <c r="L46" s="14">
        <f t="shared" si="20"/>
        <v>0</v>
      </c>
      <c r="M46" s="15" t="str">
        <f t="shared" si="21"/>
        <v>00</v>
      </c>
      <c r="N46" s="19">
        <f t="shared" si="13"/>
        <v>9</v>
      </c>
      <c r="O46" s="95" t="str">
        <f t="shared" si="6"/>
        <v>和牛ともばらA</v>
      </c>
      <c r="P46" s="19"/>
      <c r="R46" s="26">
        <f t="shared" si="14"/>
        <v>42</v>
      </c>
      <c r="S46" s="26">
        <f t="shared" si="15"/>
        <v>19</v>
      </c>
      <c r="T46" s="26">
        <f t="shared" si="16"/>
        <v>61</v>
      </c>
      <c r="U46" s="27">
        <f t="shared" si="5"/>
        <v>9</v>
      </c>
    </row>
    <row r="47" spans="2:21" ht="12">
      <c r="B47" s="31"/>
      <c r="C47" s="33"/>
      <c r="D47" s="10"/>
      <c r="E47" s="38">
        <v>422</v>
      </c>
      <c r="F47" s="10"/>
      <c r="G47" s="36" t="s">
        <v>207</v>
      </c>
      <c r="H47" s="20">
        <f t="shared" si="17"/>
        <v>4922</v>
      </c>
      <c r="I47" s="21">
        <f t="shared" si="18"/>
        <v>8</v>
      </c>
      <c r="J47" s="21">
        <f t="shared" si="19"/>
        <v>1</v>
      </c>
      <c r="K47" s="21">
        <f t="shared" si="12"/>
        <v>422</v>
      </c>
      <c r="L47" s="21">
        <f t="shared" si="20"/>
        <v>0</v>
      </c>
      <c r="M47" s="22" t="str">
        <f t="shared" si="21"/>
        <v>00</v>
      </c>
      <c r="N47" s="23">
        <f t="shared" si="13"/>
        <v>8</v>
      </c>
      <c r="O47" s="96" t="str">
        <f t="shared" si="6"/>
        <v>和牛ともばらB</v>
      </c>
      <c r="P47" s="23"/>
      <c r="R47" s="26">
        <f t="shared" si="14"/>
        <v>42</v>
      </c>
      <c r="S47" s="26">
        <f t="shared" si="15"/>
        <v>20</v>
      </c>
      <c r="T47" s="26">
        <f t="shared" si="16"/>
        <v>62</v>
      </c>
      <c r="U47" s="27">
        <f t="shared" si="5"/>
        <v>8</v>
      </c>
    </row>
    <row r="48" spans="2:21" ht="12">
      <c r="B48" s="31"/>
      <c r="C48" s="33"/>
      <c r="D48">
        <v>430</v>
      </c>
      <c r="E48" s="46"/>
      <c r="F48" s="31" t="s">
        <v>62</v>
      </c>
      <c r="G48" s="40"/>
      <c r="H48" s="42">
        <f t="shared" si="17"/>
        <v>4922</v>
      </c>
      <c r="I48" s="43">
        <f t="shared" si="18"/>
        <v>8</v>
      </c>
      <c r="J48" s="43">
        <f t="shared" si="19"/>
        <v>1</v>
      </c>
      <c r="K48" s="43">
        <f t="shared" si="12"/>
        <v>430</v>
      </c>
      <c r="L48" s="43">
        <f t="shared" si="20"/>
        <v>0</v>
      </c>
      <c r="M48" s="44" t="str">
        <f t="shared" si="21"/>
        <v>00</v>
      </c>
      <c r="N48" s="45">
        <f t="shared" si="13"/>
        <v>7</v>
      </c>
      <c r="O48" s="97" t="str">
        <f t="shared" si="6"/>
        <v>和牛そとばら</v>
      </c>
      <c r="P48" s="45"/>
      <c r="R48" s="26">
        <f t="shared" si="14"/>
        <v>45</v>
      </c>
      <c r="S48" s="26">
        <f t="shared" si="15"/>
        <v>18</v>
      </c>
      <c r="T48" s="26">
        <f t="shared" si="16"/>
        <v>63</v>
      </c>
      <c r="U48" s="27">
        <f t="shared" si="5"/>
        <v>7</v>
      </c>
    </row>
    <row r="49" spans="2:21" ht="12">
      <c r="B49" s="31"/>
      <c r="C49" s="33"/>
      <c r="E49" s="37">
        <v>431</v>
      </c>
      <c r="F49" s="31"/>
      <c r="G49" s="35" t="s">
        <v>208</v>
      </c>
      <c r="H49" s="18">
        <f t="shared" si="17"/>
        <v>4922</v>
      </c>
      <c r="I49" s="14">
        <f t="shared" si="18"/>
        <v>8</v>
      </c>
      <c r="J49" s="14">
        <f t="shared" si="19"/>
        <v>1</v>
      </c>
      <c r="K49" s="14">
        <f t="shared" si="12"/>
        <v>431</v>
      </c>
      <c r="L49" s="14">
        <f t="shared" si="20"/>
        <v>0</v>
      </c>
      <c r="M49" s="15" t="str">
        <f t="shared" si="21"/>
        <v>00</v>
      </c>
      <c r="N49" s="19">
        <f t="shared" si="13"/>
        <v>6</v>
      </c>
      <c r="O49" s="95" t="str">
        <f t="shared" si="6"/>
        <v>和牛ともばらC</v>
      </c>
      <c r="P49" s="19"/>
      <c r="R49" s="26">
        <f t="shared" si="14"/>
        <v>45</v>
      </c>
      <c r="S49" s="26">
        <f t="shared" si="15"/>
        <v>19</v>
      </c>
      <c r="T49" s="26">
        <f t="shared" si="16"/>
        <v>64</v>
      </c>
      <c r="U49" s="27">
        <f t="shared" si="5"/>
        <v>6</v>
      </c>
    </row>
    <row r="50" spans="2:21" ht="12">
      <c r="B50" s="31"/>
      <c r="C50" s="33"/>
      <c r="D50" s="10"/>
      <c r="E50" s="38">
        <v>432</v>
      </c>
      <c r="F50" s="10"/>
      <c r="G50" s="36" t="s">
        <v>209</v>
      </c>
      <c r="H50" s="20">
        <f t="shared" si="17"/>
        <v>4922</v>
      </c>
      <c r="I50" s="21">
        <f t="shared" si="18"/>
        <v>8</v>
      </c>
      <c r="J50" s="21">
        <f t="shared" si="19"/>
        <v>1</v>
      </c>
      <c r="K50" s="21">
        <f t="shared" si="12"/>
        <v>432</v>
      </c>
      <c r="L50" s="21">
        <f t="shared" si="20"/>
        <v>0</v>
      </c>
      <c r="M50" s="22" t="str">
        <f t="shared" si="21"/>
        <v>00</v>
      </c>
      <c r="N50" s="23">
        <f t="shared" si="13"/>
        <v>5</v>
      </c>
      <c r="O50" s="96" t="str">
        <f t="shared" si="6"/>
        <v>和牛ともばらD</v>
      </c>
      <c r="P50" s="23"/>
      <c r="R50" s="26">
        <f t="shared" si="14"/>
        <v>45</v>
      </c>
      <c r="S50" s="26">
        <f t="shared" si="15"/>
        <v>20</v>
      </c>
      <c r="T50" s="26">
        <f t="shared" si="16"/>
        <v>65</v>
      </c>
      <c r="U50" s="27">
        <f t="shared" si="5"/>
        <v>5</v>
      </c>
    </row>
    <row r="51" spans="2:21" ht="12">
      <c r="B51" s="31"/>
      <c r="C51" s="33"/>
      <c r="D51">
        <v>440</v>
      </c>
      <c r="E51" s="46"/>
      <c r="F51" s="31" t="s">
        <v>63</v>
      </c>
      <c r="G51" s="40"/>
      <c r="H51" s="42">
        <f t="shared" si="17"/>
        <v>4922</v>
      </c>
      <c r="I51" s="43">
        <f t="shared" si="18"/>
        <v>8</v>
      </c>
      <c r="J51" s="43">
        <f t="shared" si="19"/>
        <v>1</v>
      </c>
      <c r="K51" s="43">
        <f t="shared" si="12"/>
        <v>440</v>
      </c>
      <c r="L51" s="43">
        <f t="shared" si="20"/>
        <v>0</v>
      </c>
      <c r="M51" s="44" t="str">
        <f t="shared" si="21"/>
        <v>00</v>
      </c>
      <c r="N51" s="45">
        <f t="shared" si="13"/>
        <v>4</v>
      </c>
      <c r="O51" s="97" t="str">
        <f t="shared" si="6"/>
        <v>和牛かいのみ・ささみ</v>
      </c>
      <c r="P51" s="45"/>
      <c r="R51" s="26">
        <f t="shared" si="14"/>
        <v>48</v>
      </c>
      <c r="S51" s="26">
        <f t="shared" si="15"/>
        <v>18</v>
      </c>
      <c r="T51" s="26">
        <f t="shared" si="16"/>
        <v>66</v>
      </c>
      <c r="U51" s="27">
        <f t="shared" si="5"/>
        <v>4</v>
      </c>
    </row>
    <row r="52" spans="2:21" ht="12">
      <c r="B52" s="31"/>
      <c r="C52" s="33"/>
      <c r="E52" s="37">
        <v>441</v>
      </c>
      <c r="F52" s="31"/>
      <c r="G52" s="35" t="s">
        <v>64</v>
      </c>
      <c r="H52" s="18">
        <f t="shared" si="17"/>
        <v>4922</v>
      </c>
      <c r="I52" s="14">
        <f t="shared" si="18"/>
        <v>8</v>
      </c>
      <c r="J52" s="14">
        <f t="shared" si="19"/>
        <v>1</v>
      </c>
      <c r="K52" s="14">
        <f t="shared" si="12"/>
        <v>441</v>
      </c>
      <c r="L52" s="14">
        <f t="shared" si="20"/>
        <v>0</v>
      </c>
      <c r="M52" s="15" t="str">
        <f t="shared" si="21"/>
        <v>00</v>
      </c>
      <c r="N52" s="19">
        <f t="shared" si="13"/>
        <v>3</v>
      </c>
      <c r="O52" s="95" t="str">
        <f t="shared" si="6"/>
        <v>和牛かいのみ（フラップミート）</v>
      </c>
      <c r="P52" s="19"/>
      <c r="R52" s="26">
        <f t="shared" si="14"/>
        <v>48</v>
      </c>
      <c r="S52" s="26">
        <f t="shared" si="15"/>
        <v>19</v>
      </c>
      <c r="T52" s="26">
        <f t="shared" si="16"/>
        <v>67</v>
      </c>
      <c r="U52" s="27">
        <f t="shared" si="5"/>
        <v>3</v>
      </c>
    </row>
    <row r="53" spans="2:21" ht="12">
      <c r="B53" s="31"/>
      <c r="C53" s="33"/>
      <c r="D53" s="10"/>
      <c r="E53" s="38">
        <v>442</v>
      </c>
      <c r="F53" s="10"/>
      <c r="G53" s="36" t="s">
        <v>65</v>
      </c>
      <c r="H53" s="20">
        <f t="shared" si="17"/>
        <v>4922</v>
      </c>
      <c r="I53" s="21">
        <f t="shared" si="18"/>
        <v>8</v>
      </c>
      <c r="J53" s="21">
        <f t="shared" si="19"/>
        <v>1</v>
      </c>
      <c r="K53" s="21">
        <f t="shared" si="12"/>
        <v>442</v>
      </c>
      <c r="L53" s="21">
        <f t="shared" si="20"/>
        <v>0</v>
      </c>
      <c r="M53" s="22" t="str">
        <f t="shared" si="21"/>
        <v>00</v>
      </c>
      <c r="N53" s="23">
        <f t="shared" si="13"/>
        <v>2</v>
      </c>
      <c r="O53" s="96" t="str">
        <f t="shared" si="6"/>
        <v>和牛フランク（ささみ）</v>
      </c>
      <c r="P53" s="23"/>
      <c r="R53" s="26">
        <f t="shared" si="14"/>
        <v>48</v>
      </c>
      <c r="S53" s="26">
        <f t="shared" si="15"/>
        <v>20</v>
      </c>
      <c r="T53" s="26">
        <f t="shared" si="16"/>
        <v>68</v>
      </c>
      <c r="U53" s="27">
        <f t="shared" si="5"/>
        <v>2</v>
      </c>
    </row>
    <row r="54" spans="2:21" ht="12">
      <c r="B54" s="31"/>
      <c r="C54" s="33"/>
      <c r="D54" s="4">
        <v>490</v>
      </c>
      <c r="E54" s="5"/>
      <c r="F54" s="4" t="s">
        <v>73</v>
      </c>
      <c r="G54" s="47"/>
      <c r="H54" s="48">
        <f t="shared" si="17"/>
        <v>4922</v>
      </c>
      <c r="I54" s="3">
        <f t="shared" si="18"/>
        <v>8</v>
      </c>
      <c r="J54" s="3">
        <f t="shared" si="19"/>
        <v>1</v>
      </c>
      <c r="K54" s="3">
        <f t="shared" si="12"/>
        <v>490</v>
      </c>
      <c r="L54" s="3">
        <f t="shared" si="20"/>
        <v>0</v>
      </c>
      <c r="M54" s="49" t="str">
        <f t="shared" si="21"/>
        <v>00</v>
      </c>
      <c r="N54" s="50">
        <f t="shared" si="13"/>
        <v>9</v>
      </c>
      <c r="O54" s="98" t="str">
        <f t="shared" si="6"/>
        <v>和牛その他ばら</v>
      </c>
      <c r="P54" s="50"/>
      <c r="R54" s="26">
        <f t="shared" si="14"/>
        <v>63</v>
      </c>
      <c r="S54" s="26">
        <f t="shared" si="15"/>
        <v>18</v>
      </c>
      <c r="T54" s="26">
        <f t="shared" si="16"/>
        <v>81</v>
      </c>
      <c r="U54" s="27">
        <f t="shared" si="5"/>
        <v>9</v>
      </c>
    </row>
    <row r="55" spans="2:21" ht="12">
      <c r="B55" s="31"/>
      <c r="C55" s="33"/>
      <c r="D55">
        <v>500</v>
      </c>
      <c r="E55" s="46"/>
      <c r="F55" s="31" t="s">
        <v>74</v>
      </c>
      <c r="G55" s="40"/>
      <c r="H55" s="42">
        <f t="shared" si="17"/>
        <v>4922</v>
      </c>
      <c r="I55" s="43">
        <f t="shared" si="18"/>
        <v>8</v>
      </c>
      <c r="J55" s="43">
        <f t="shared" si="19"/>
        <v>1</v>
      </c>
      <c r="K55" s="43">
        <f t="shared" si="12"/>
        <v>500</v>
      </c>
      <c r="L55" s="43">
        <f t="shared" si="20"/>
        <v>0</v>
      </c>
      <c r="M55" s="44" t="str">
        <f t="shared" si="21"/>
        <v>00</v>
      </c>
      <c r="N55" s="45">
        <f t="shared" si="13"/>
        <v>5</v>
      </c>
      <c r="O55" s="97" t="str">
        <f t="shared" si="6"/>
        <v>和牛骨付ロイン</v>
      </c>
      <c r="P55" s="45"/>
      <c r="R55" s="26">
        <f t="shared" si="14"/>
        <v>36</v>
      </c>
      <c r="S55" s="26">
        <f t="shared" si="15"/>
        <v>19</v>
      </c>
      <c r="T55" s="26">
        <f t="shared" si="16"/>
        <v>55</v>
      </c>
      <c r="U55" s="27">
        <f t="shared" si="5"/>
        <v>5</v>
      </c>
    </row>
    <row r="56" spans="2:21" ht="12">
      <c r="B56" s="31"/>
      <c r="C56" s="33"/>
      <c r="E56" s="37">
        <v>501</v>
      </c>
      <c r="F56" s="31"/>
      <c r="G56" s="35" t="s">
        <v>75</v>
      </c>
      <c r="H56" s="18">
        <f t="shared" si="17"/>
        <v>4922</v>
      </c>
      <c r="I56" s="14">
        <f t="shared" si="18"/>
        <v>8</v>
      </c>
      <c r="J56" s="14">
        <f t="shared" si="19"/>
        <v>1</v>
      </c>
      <c r="K56" s="14">
        <f t="shared" si="12"/>
        <v>501</v>
      </c>
      <c r="L56" s="14">
        <f t="shared" si="20"/>
        <v>0</v>
      </c>
      <c r="M56" s="15" t="str">
        <f t="shared" si="21"/>
        <v>00</v>
      </c>
      <c r="N56" s="19">
        <f t="shared" si="13"/>
        <v>4</v>
      </c>
      <c r="O56" s="95" t="str">
        <f t="shared" si="6"/>
        <v>和牛骨付ロイン（ヒレなし）</v>
      </c>
      <c r="P56" s="19"/>
      <c r="R56" s="26">
        <f t="shared" si="14"/>
        <v>36</v>
      </c>
      <c r="S56" s="26">
        <f t="shared" si="15"/>
        <v>20</v>
      </c>
      <c r="T56" s="26">
        <f t="shared" si="16"/>
        <v>56</v>
      </c>
      <c r="U56" s="27">
        <f t="shared" si="5"/>
        <v>4</v>
      </c>
    </row>
    <row r="57" spans="2:21" ht="12">
      <c r="B57" s="31"/>
      <c r="C57" s="33"/>
      <c r="E57" s="37">
        <v>502</v>
      </c>
      <c r="F57" s="31"/>
      <c r="G57" s="35" t="s">
        <v>210</v>
      </c>
      <c r="H57" s="18">
        <f t="shared" si="17"/>
        <v>4922</v>
      </c>
      <c r="I57" s="14">
        <f t="shared" si="18"/>
        <v>8</v>
      </c>
      <c r="J57" s="14">
        <f t="shared" si="19"/>
        <v>1</v>
      </c>
      <c r="K57" s="14">
        <f t="shared" si="12"/>
        <v>502</v>
      </c>
      <c r="L57" s="14">
        <f t="shared" si="20"/>
        <v>0</v>
      </c>
      <c r="M57" s="15" t="str">
        <f t="shared" si="21"/>
        <v>00</v>
      </c>
      <c r="N57" s="19">
        <f t="shared" si="13"/>
        <v>3</v>
      </c>
      <c r="O57" s="95" t="str">
        <f t="shared" si="6"/>
        <v>和牛ロインセット</v>
      </c>
      <c r="P57" s="19"/>
      <c r="R57" s="26">
        <f t="shared" si="14"/>
        <v>36</v>
      </c>
      <c r="S57" s="26">
        <f t="shared" si="15"/>
        <v>21</v>
      </c>
      <c r="T57" s="26">
        <f t="shared" si="16"/>
        <v>57</v>
      </c>
      <c r="U57" s="27">
        <f t="shared" si="5"/>
        <v>3</v>
      </c>
    </row>
    <row r="58" spans="2:21" ht="12">
      <c r="B58" s="31"/>
      <c r="C58" s="33"/>
      <c r="D58" s="10"/>
      <c r="E58" s="38">
        <v>503</v>
      </c>
      <c r="F58" s="10"/>
      <c r="G58" s="36" t="s">
        <v>211</v>
      </c>
      <c r="H58" s="20">
        <f t="shared" si="17"/>
        <v>4922</v>
      </c>
      <c r="I58" s="21">
        <f t="shared" si="18"/>
        <v>8</v>
      </c>
      <c r="J58" s="21">
        <f t="shared" si="19"/>
        <v>1</v>
      </c>
      <c r="K58" s="21">
        <f t="shared" si="12"/>
        <v>503</v>
      </c>
      <c r="L58" s="21">
        <f t="shared" si="20"/>
        <v>0</v>
      </c>
      <c r="M58" s="22" t="str">
        <f t="shared" si="21"/>
        <v>00</v>
      </c>
      <c r="N58" s="23">
        <f t="shared" si="13"/>
        <v>2</v>
      </c>
      <c r="O58" s="96" t="str">
        <f t="shared" si="6"/>
        <v>和牛ロインセットC</v>
      </c>
      <c r="P58" s="23"/>
      <c r="R58" s="26">
        <f t="shared" si="14"/>
        <v>36</v>
      </c>
      <c r="S58" s="26">
        <f t="shared" si="15"/>
        <v>22</v>
      </c>
      <c r="T58" s="26">
        <f t="shared" si="16"/>
        <v>58</v>
      </c>
      <c r="U58" s="27">
        <f t="shared" si="5"/>
        <v>2</v>
      </c>
    </row>
    <row r="59" spans="2:21" ht="12">
      <c r="B59" s="31"/>
      <c r="C59" s="33"/>
      <c r="D59">
        <v>510</v>
      </c>
      <c r="E59" s="46"/>
      <c r="F59" s="31" t="s">
        <v>76</v>
      </c>
      <c r="G59" s="40"/>
      <c r="H59" s="42">
        <f t="shared" si="17"/>
        <v>4922</v>
      </c>
      <c r="I59" s="43">
        <f t="shared" si="18"/>
        <v>8</v>
      </c>
      <c r="J59" s="43">
        <f t="shared" si="19"/>
        <v>1</v>
      </c>
      <c r="K59" s="43">
        <f t="shared" si="12"/>
        <v>510</v>
      </c>
      <c r="L59" s="43">
        <f t="shared" si="20"/>
        <v>0</v>
      </c>
      <c r="M59" s="44" t="str">
        <f t="shared" si="21"/>
        <v>00</v>
      </c>
      <c r="N59" s="45">
        <f t="shared" si="13"/>
        <v>2</v>
      </c>
      <c r="O59" s="97" t="str">
        <f t="shared" si="6"/>
        <v>和牛リブロース</v>
      </c>
      <c r="P59" s="45"/>
      <c r="R59" s="26">
        <f t="shared" si="14"/>
        <v>39</v>
      </c>
      <c r="S59" s="26">
        <f t="shared" si="15"/>
        <v>19</v>
      </c>
      <c r="T59" s="26">
        <f t="shared" si="16"/>
        <v>58</v>
      </c>
      <c r="U59" s="27">
        <f t="shared" si="5"/>
        <v>2</v>
      </c>
    </row>
    <row r="60" spans="2:21" ht="12">
      <c r="B60" s="31"/>
      <c r="C60" s="33"/>
      <c r="E60" s="37">
        <v>511</v>
      </c>
      <c r="F60" s="31"/>
      <c r="G60" s="35" t="s">
        <v>77</v>
      </c>
      <c r="H60" s="18">
        <f t="shared" si="17"/>
        <v>4922</v>
      </c>
      <c r="I60" s="14">
        <f t="shared" si="18"/>
        <v>8</v>
      </c>
      <c r="J60" s="14">
        <f t="shared" si="19"/>
        <v>1</v>
      </c>
      <c r="K60" s="14">
        <f t="shared" si="12"/>
        <v>511</v>
      </c>
      <c r="L60" s="14">
        <f t="shared" si="20"/>
        <v>0</v>
      </c>
      <c r="M60" s="15" t="str">
        <f t="shared" si="21"/>
        <v>00</v>
      </c>
      <c r="N60" s="19">
        <f t="shared" si="13"/>
        <v>1</v>
      </c>
      <c r="O60" s="95" t="str">
        <f t="shared" si="6"/>
        <v>和牛リブロースS</v>
      </c>
      <c r="P60" s="19"/>
      <c r="R60" s="26">
        <f t="shared" si="14"/>
        <v>39</v>
      </c>
      <c r="S60" s="26">
        <f t="shared" si="15"/>
        <v>20</v>
      </c>
      <c r="T60" s="26">
        <f t="shared" si="16"/>
        <v>59</v>
      </c>
      <c r="U60" s="27">
        <f t="shared" si="5"/>
        <v>1</v>
      </c>
    </row>
    <row r="61" spans="2:21" ht="12">
      <c r="B61" s="31"/>
      <c r="C61" s="33"/>
      <c r="E61" s="37">
        <v>512</v>
      </c>
      <c r="F61" s="31"/>
      <c r="G61" s="35" t="s">
        <v>78</v>
      </c>
      <c r="H61" s="18">
        <f t="shared" si="17"/>
        <v>4922</v>
      </c>
      <c r="I61" s="14">
        <f t="shared" si="18"/>
        <v>8</v>
      </c>
      <c r="J61" s="14">
        <f t="shared" si="19"/>
        <v>1</v>
      </c>
      <c r="K61" s="14">
        <f t="shared" si="12"/>
        <v>512</v>
      </c>
      <c r="L61" s="14">
        <f t="shared" si="20"/>
        <v>0</v>
      </c>
      <c r="M61" s="15" t="str">
        <f t="shared" si="21"/>
        <v>00</v>
      </c>
      <c r="N61" s="19">
        <f t="shared" si="13"/>
        <v>0</v>
      </c>
      <c r="O61" s="95" t="str">
        <f t="shared" si="6"/>
        <v>和牛リブロース芯（リブアイロール）</v>
      </c>
      <c r="P61" s="19"/>
      <c r="R61" s="26">
        <f t="shared" si="14"/>
        <v>39</v>
      </c>
      <c r="S61" s="26">
        <f t="shared" si="15"/>
        <v>21</v>
      </c>
      <c r="T61" s="26">
        <f t="shared" si="16"/>
        <v>60</v>
      </c>
      <c r="U61" s="27">
        <f t="shared" si="5"/>
        <v>0</v>
      </c>
    </row>
    <row r="62" spans="2:21" ht="12">
      <c r="B62" s="31"/>
      <c r="C62" s="33"/>
      <c r="D62" s="10"/>
      <c r="E62" s="38">
        <v>513</v>
      </c>
      <c r="F62" s="10"/>
      <c r="G62" s="36" t="s">
        <v>79</v>
      </c>
      <c r="H62" s="20">
        <f t="shared" si="17"/>
        <v>4922</v>
      </c>
      <c r="I62" s="21">
        <f t="shared" si="18"/>
        <v>8</v>
      </c>
      <c r="J62" s="21">
        <f t="shared" si="19"/>
        <v>1</v>
      </c>
      <c r="K62" s="21">
        <f t="shared" si="12"/>
        <v>513</v>
      </c>
      <c r="L62" s="21">
        <f t="shared" si="20"/>
        <v>0</v>
      </c>
      <c r="M62" s="22" t="str">
        <f t="shared" si="21"/>
        <v>00</v>
      </c>
      <c r="N62" s="23">
        <f t="shared" si="13"/>
        <v>9</v>
      </c>
      <c r="O62" s="96" t="str">
        <f t="shared" si="6"/>
        <v>和牛リブロースかぶり（リブキャップ）</v>
      </c>
      <c r="P62" s="23"/>
      <c r="R62" s="26">
        <f t="shared" si="14"/>
        <v>39</v>
      </c>
      <c r="S62" s="26">
        <f t="shared" si="15"/>
        <v>22</v>
      </c>
      <c r="T62" s="26">
        <f t="shared" si="16"/>
        <v>61</v>
      </c>
      <c r="U62" s="27">
        <f t="shared" si="5"/>
        <v>9</v>
      </c>
    </row>
    <row r="63" spans="2:21" ht="12">
      <c r="B63" s="31"/>
      <c r="C63" s="33"/>
      <c r="D63">
        <v>520</v>
      </c>
      <c r="E63" s="46"/>
      <c r="F63" s="31" t="s">
        <v>80</v>
      </c>
      <c r="G63" s="40"/>
      <c r="H63" s="42">
        <f t="shared" si="17"/>
        <v>4922</v>
      </c>
      <c r="I63" s="43">
        <f t="shared" si="18"/>
        <v>8</v>
      </c>
      <c r="J63" s="43">
        <f t="shared" si="19"/>
        <v>1</v>
      </c>
      <c r="K63" s="43">
        <f t="shared" si="12"/>
        <v>520</v>
      </c>
      <c r="L63" s="43">
        <f t="shared" si="20"/>
        <v>0</v>
      </c>
      <c r="M63" s="44" t="str">
        <f t="shared" si="21"/>
        <v>00</v>
      </c>
      <c r="N63" s="45">
        <f t="shared" si="13"/>
        <v>9</v>
      </c>
      <c r="O63" s="97" t="str">
        <f t="shared" si="6"/>
        <v>和牛サーロイン</v>
      </c>
      <c r="P63" s="45"/>
      <c r="R63" s="26">
        <f t="shared" si="14"/>
        <v>42</v>
      </c>
      <c r="S63" s="26">
        <f t="shared" si="15"/>
        <v>19</v>
      </c>
      <c r="T63" s="26">
        <f t="shared" si="16"/>
        <v>61</v>
      </c>
      <c r="U63" s="27">
        <f t="shared" si="5"/>
        <v>9</v>
      </c>
    </row>
    <row r="64" spans="2:21" ht="12">
      <c r="B64" s="31"/>
      <c r="C64" s="33"/>
      <c r="E64" s="37">
        <v>521</v>
      </c>
      <c r="F64" s="31"/>
      <c r="G64" s="35" t="s">
        <v>81</v>
      </c>
      <c r="H64" s="18">
        <f t="shared" si="17"/>
        <v>4922</v>
      </c>
      <c r="I64" s="14">
        <f t="shared" si="18"/>
        <v>8</v>
      </c>
      <c r="J64" s="14">
        <f t="shared" si="19"/>
        <v>1</v>
      </c>
      <c r="K64" s="14">
        <f t="shared" si="12"/>
        <v>521</v>
      </c>
      <c r="L64" s="14">
        <f t="shared" si="20"/>
        <v>0</v>
      </c>
      <c r="M64" s="15" t="str">
        <f t="shared" si="21"/>
        <v>00</v>
      </c>
      <c r="N64" s="19">
        <f t="shared" si="13"/>
        <v>8</v>
      </c>
      <c r="O64" s="95" t="str">
        <f t="shared" si="6"/>
        <v>和牛サーロインS</v>
      </c>
      <c r="P64" s="19"/>
      <c r="R64" s="26">
        <f t="shared" si="14"/>
        <v>42</v>
      </c>
      <c r="S64" s="26">
        <f t="shared" si="15"/>
        <v>20</v>
      </c>
      <c r="T64" s="26">
        <f t="shared" si="16"/>
        <v>62</v>
      </c>
      <c r="U64" s="27">
        <f t="shared" si="5"/>
        <v>8</v>
      </c>
    </row>
    <row r="65" spans="2:21" ht="12">
      <c r="B65" s="31"/>
      <c r="C65" s="33"/>
      <c r="E65" s="37">
        <v>522</v>
      </c>
      <c r="F65" s="31"/>
      <c r="G65" s="35" t="s">
        <v>82</v>
      </c>
      <c r="H65" s="18">
        <f t="shared" si="17"/>
        <v>4922</v>
      </c>
      <c r="I65" s="14">
        <f t="shared" si="18"/>
        <v>8</v>
      </c>
      <c r="J65" s="14">
        <f t="shared" si="19"/>
        <v>1</v>
      </c>
      <c r="K65" s="14">
        <f t="shared" si="12"/>
        <v>522</v>
      </c>
      <c r="L65" s="14">
        <f t="shared" si="20"/>
        <v>0</v>
      </c>
      <c r="M65" s="15" t="str">
        <f t="shared" si="21"/>
        <v>00</v>
      </c>
      <c r="N65" s="19">
        <f t="shared" si="13"/>
        <v>7</v>
      </c>
      <c r="O65" s="95" t="str">
        <f t="shared" si="6"/>
        <v>和牛サーロインＡ</v>
      </c>
      <c r="P65" s="19"/>
      <c r="R65" s="26">
        <f t="shared" si="14"/>
        <v>42</v>
      </c>
      <c r="S65" s="26">
        <f t="shared" si="15"/>
        <v>21</v>
      </c>
      <c r="T65" s="26">
        <f t="shared" si="16"/>
        <v>63</v>
      </c>
      <c r="U65" s="27">
        <f t="shared" si="5"/>
        <v>7</v>
      </c>
    </row>
    <row r="66" spans="2:21" ht="12">
      <c r="B66" s="31"/>
      <c r="C66" s="33"/>
      <c r="D66" s="10"/>
      <c r="E66" s="38">
        <v>523</v>
      </c>
      <c r="F66" s="10"/>
      <c r="G66" s="36" t="s">
        <v>83</v>
      </c>
      <c r="H66" s="20">
        <f t="shared" si="17"/>
        <v>4922</v>
      </c>
      <c r="I66" s="21">
        <f t="shared" si="18"/>
        <v>8</v>
      </c>
      <c r="J66" s="21">
        <f t="shared" si="19"/>
        <v>1</v>
      </c>
      <c r="K66" s="21">
        <f t="shared" si="12"/>
        <v>523</v>
      </c>
      <c r="L66" s="21">
        <f t="shared" si="20"/>
        <v>0</v>
      </c>
      <c r="M66" s="22" t="str">
        <f t="shared" si="21"/>
        <v>00</v>
      </c>
      <c r="N66" s="23">
        <f t="shared" si="13"/>
        <v>6</v>
      </c>
      <c r="O66" s="96" t="str">
        <f t="shared" si="6"/>
        <v>和牛サーロインＢ</v>
      </c>
      <c r="P66" s="23"/>
      <c r="R66" s="26">
        <f t="shared" si="14"/>
        <v>42</v>
      </c>
      <c r="S66" s="26">
        <f t="shared" si="15"/>
        <v>22</v>
      </c>
      <c r="T66" s="26">
        <f t="shared" si="16"/>
        <v>64</v>
      </c>
      <c r="U66" s="27">
        <f t="shared" si="5"/>
        <v>6</v>
      </c>
    </row>
    <row r="67" spans="2:21" ht="12">
      <c r="B67" s="31"/>
      <c r="C67" s="33"/>
      <c r="D67">
        <v>530</v>
      </c>
      <c r="E67" s="46"/>
      <c r="F67" s="31" t="s">
        <v>84</v>
      </c>
      <c r="G67" s="40"/>
      <c r="H67" s="42">
        <f t="shared" si="17"/>
        <v>4922</v>
      </c>
      <c r="I67" s="43">
        <f t="shared" si="18"/>
        <v>8</v>
      </c>
      <c r="J67" s="43">
        <f t="shared" si="19"/>
        <v>1</v>
      </c>
      <c r="K67" s="43">
        <f t="shared" si="12"/>
        <v>530</v>
      </c>
      <c r="L67" s="43">
        <f t="shared" si="20"/>
        <v>0</v>
      </c>
      <c r="M67" s="44" t="str">
        <f t="shared" si="21"/>
        <v>00</v>
      </c>
      <c r="N67" s="45">
        <f t="shared" si="13"/>
        <v>6</v>
      </c>
      <c r="O67" s="97" t="str">
        <f t="shared" si="6"/>
        <v>和牛ヒレ（ヘレ）</v>
      </c>
      <c r="P67" s="45"/>
      <c r="R67" s="26">
        <f t="shared" si="14"/>
        <v>45</v>
      </c>
      <c r="S67" s="26">
        <f t="shared" si="15"/>
        <v>19</v>
      </c>
      <c r="T67" s="26">
        <f t="shared" si="16"/>
        <v>64</v>
      </c>
      <c r="U67" s="27">
        <f t="shared" si="5"/>
        <v>6</v>
      </c>
    </row>
    <row r="68" spans="2:21" ht="12">
      <c r="B68" s="31"/>
      <c r="C68" s="33"/>
      <c r="E68" s="37">
        <v>531</v>
      </c>
      <c r="F68" s="31"/>
      <c r="G68" s="35" t="s">
        <v>85</v>
      </c>
      <c r="H68" s="18">
        <f t="shared" si="17"/>
        <v>4922</v>
      </c>
      <c r="I68" s="14">
        <f t="shared" si="18"/>
        <v>8</v>
      </c>
      <c r="J68" s="14">
        <f t="shared" si="19"/>
        <v>1</v>
      </c>
      <c r="K68" s="14">
        <f t="shared" si="12"/>
        <v>531</v>
      </c>
      <c r="L68" s="14">
        <f t="shared" si="20"/>
        <v>0</v>
      </c>
      <c r="M68" s="15" t="str">
        <f t="shared" si="21"/>
        <v>00</v>
      </c>
      <c r="N68" s="19">
        <f t="shared" si="13"/>
        <v>5</v>
      </c>
      <c r="O68" s="95" t="str">
        <f t="shared" si="6"/>
        <v>和牛ヒレＡ</v>
      </c>
      <c r="P68" s="19"/>
      <c r="R68" s="26">
        <f t="shared" si="14"/>
        <v>45</v>
      </c>
      <c r="S68" s="26">
        <f t="shared" si="15"/>
        <v>20</v>
      </c>
      <c r="T68" s="26">
        <f t="shared" si="16"/>
        <v>65</v>
      </c>
      <c r="U68" s="27">
        <f t="shared" si="5"/>
        <v>5</v>
      </c>
    </row>
    <row r="69" spans="2:21" ht="12">
      <c r="B69" s="31"/>
      <c r="C69" s="33"/>
      <c r="D69" s="10"/>
      <c r="E69" s="38">
        <v>532</v>
      </c>
      <c r="F69" s="10"/>
      <c r="G69" s="36" t="s">
        <v>86</v>
      </c>
      <c r="H69" s="20">
        <f t="shared" si="17"/>
        <v>4922</v>
      </c>
      <c r="I69" s="21">
        <f t="shared" si="18"/>
        <v>8</v>
      </c>
      <c r="J69" s="21">
        <f t="shared" si="19"/>
        <v>1</v>
      </c>
      <c r="K69" s="21">
        <f t="shared" si="12"/>
        <v>532</v>
      </c>
      <c r="L69" s="21">
        <f t="shared" si="20"/>
        <v>0</v>
      </c>
      <c r="M69" s="22" t="str">
        <f t="shared" si="21"/>
        <v>00</v>
      </c>
      <c r="N69" s="23">
        <f t="shared" si="13"/>
        <v>4</v>
      </c>
      <c r="O69" s="96" t="str">
        <f t="shared" si="6"/>
        <v>和牛ヒレＢ</v>
      </c>
      <c r="P69" s="23"/>
      <c r="R69" s="26">
        <f t="shared" si="14"/>
        <v>45</v>
      </c>
      <c r="S69" s="26">
        <f t="shared" si="15"/>
        <v>21</v>
      </c>
      <c r="T69" s="26">
        <f t="shared" si="16"/>
        <v>66</v>
      </c>
      <c r="U69" s="27">
        <f t="shared" si="5"/>
        <v>4</v>
      </c>
    </row>
    <row r="70" spans="2:21" ht="12">
      <c r="B70" s="31"/>
      <c r="C70" s="33"/>
      <c r="D70" s="4">
        <v>590</v>
      </c>
      <c r="E70" s="5"/>
      <c r="F70" s="4" t="s">
        <v>87</v>
      </c>
      <c r="G70" s="47"/>
      <c r="H70" s="48">
        <f aca="true" t="shared" si="22" ref="H70:H93">$H$1</f>
        <v>4922</v>
      </c>
      <c r="I70" s="3">
        <f aca="true" t="shared" si="23" ref="I70:I93">$I$1</f>
        <v>8</v>
      </c>
      <c r="J70" s="3">
        <f aca="true" t="shared" si="24" ref="J70:J93">$B$1</f>
        <v>1</v>
      </c>
      <c r="K70" s="3">
        <f t="shared" si="12"/>
        <v>590</v>
      </c>
      <c r="L70" s="3">
        <f aca="true" t="shared" si="25" ref="L70:L93">$L$1</f>
        <v>0</v>
      </c>
      <c r="M70" s="49" t="str">
        <f aca="true" t="shared" si="26" ref="M70:M93">$M$1</f>
        <v>00</v>
      </c>
      <c r="N70" s="50">
        <f t="shared" si="13"/>
        <v>8</v>
      </c>
      <c r="O70" s="98" t="str">
        <f t="shared" si="6"/>
        <v>和牛その他ロイン</v>
      </c>
      <c r="P70" s="50"/>
      <c r="R70" s="26">
        <f t="shared" si="14"/>
        <v>63</v>
      </c>
      <c r="S70" s="26">
        <f t="shared" si="15"/>
        <v>19</v>
      </c>
      <c r="T70" s="26">
        <f t="shared" si="16"/>
        <v>82</v>
      </c>
      <c r="U70" s="27">
        <f t="shared" si="5"/>
        <v>8</v>
      </c>
    </row>
    <row r="71" spans="2:21" ht="12">
      <c r="B71" s="31"/>
      <c r="C71" s="33"/>
      <c r="D71">
        <v>600</v>
      </c>
      <c r="E71" s="46"/>
      <c r="F71" s="31" t="s">
        <v>94</v>
      </c>
      <c r="G71" s="40"/>
      <c r="H71" s="42">
        <f t="shared" si="22"/>
        <v>4922</v>
      </c>
      <c r="I71" s="43">
        <f t="shared" si="23"/>
        <v>8</v>
      </c>
      <c r="J71" s="43">
        <f t="shared" si="24"/>
        <v>1</v>
      </c>
      <c r="K71" s="43">
        <f t="shared" si="12"/>
        <v>600</v>
      </c>
      <c r="L71" s="43">
        <f t="shared" si="25"/>
        <v>0</v>
      </c>
      <c r="M71" s="44" t="str">
        <f t="shared" si="26"/>
        <v>00</v>
      </c>
      <c r="N71" s="45">
        <f t="shared" si="13"/>
        <v>4</v>
      </c>
      <c r="O71" s="97" t="str">
        <f t="shared" si="6"/>
        <v>和牛骨付もも</v>
      </c>
      <c r="P71" s="45"/>
      <c r="R71" s="26">
        <f t="shared" si="14"/>
        <v>36</v>
      </c>
      <c r="S71" s="26">
        <f t="shared" si="15"/>
        <v>20</v>
      </c>
      <c r="T71" s="26">
        <f t="shared" si="16"/>
        <v>56</v>
      </c>
      <c r="U71" s="27">
        <f aca="true" t="shared" si="27" ref="U71:U134">IF(10-RIGHT(T71,1)=10,0,10-RIGHT(T71,1))</f>
        <v>4</v>
      </c>
    </row>
    <row r="72" spans="2:21" ht="12">
      <c r="B72" s="31"/>
      <c r="C72" s="33"/>
      <c r="E72" s="37">
        <v>601</v>
      </c>
      <c r="F72" s="31"/>
      <c r="G72" s="35" t="s">
        <v>212</v>
      </c>
      <c r="H72" s="18">
        <f t="shared" si="22"/>
        <v>4922</v>
      </c>
      <c r="I72" s="14">
        <f t="shared" si="23"/>
        <v>8</v>
      </c>
      <c r="J72" s="14">
        <f t="shared" si="24"/>
        <v>1</v>
      </c>
      <c r="K72" s="14">
        <f t="shared" si="12"/>
        <v>601</v>
      </c>
      <c r="L72" s="14">
        <f t="shared" si="25"/>
        <v>0</v>
      </c>
      <c r="M72" s="15" t="str">
        <f t="shared" si="26"/>
        <v>00</v>
      </c>
      <c r="N72" s="19">
        <f t="shared" si="13"/>
        <v>3</v>
      </c>
      <c r="O72" s="95" t="str">
        <f aca="true" t="shared" si="28" ref="O72:O135">$C$6&amp;IF(F72&lt;&gt;"",F72,G72)</f>
        <v>和牛ももセット</v>
      </c>
      <c r="P72" s="19"/>
      <c r="R72" s="26">
        <f t="shared" si="14"/>
        <v>36</v>
      </c>
      <c r="S72" s="26">
        <f t="shared" si="15"/>
        <v>21</v>
      </c>
      <c r="T72" s="26">
        <f t="shared" si="16"/>
        <v>57</v>
      </c>
      <c r="U72" s="27">
        <f t="shared" si="27"/>
        <v>3</v>
      </c>
    </row>
    <row r="73" spans="2:21" ht="12">
      <c r="B73" s="31"/>
      <c r="C73" s="33"/>
      <c r="D73" s="10"/>
      <c r="E73" s="38">
        <v>602</v>
      </c>
      <c r="F73" s="10"/>
      <c r="G73" s="36" t="s">
        <v>213</v>
      </c>
      <c r="H73" s="20">
        <f t="shared" si="22"/>
        <v>4922</v>
      </c>
      <c r="I73" s="21">
        <f t="shared" si="23"/>
        <v>8</v>
      </c>
      <c r="J73" s="21">
        <f t="shared" si="24"/>
        <v>1</v>
      </c>
      <c r="K73" s="21">
        <f t="shared" si="12"/>
        <v>602</v>
      </c>
      <c r="L73" s="21">
        <f t="shared" si="25"/>
        <v>0</v>
      </c>
      <c r="M73" s="22" t="str">
        <f t="shared" si="26"/>
        <v>00</v>
      </c>
      <c r="N73" s="23">
        <f t="shared" si="13"/>
        <v>2</v>
      </c>
      <c r="O73" s="96" t="str">
        <f t="shared" si="28"/>
        <v>和牛ももセットC</v>
      </c>
      <c r="P73" s="23"/>
      <c r="R73" s="26">
        <f t="shared" si="14"/>
        <v>36</v>
      </c>
      <c r="S73" s="26">
        <f t="shared" si="15"/>
        <v>22</v>
      </c>
      <c r="T73" s="26">
        <f t="shared" si="16"/>
        <v>58</v>
      </c>
      <c r="U73" s="27">
        <f t="shared" si="27"/>
        <v>2</v>
      </c>
    </row>
    <row r="74" spans="2:21" ht="12">
      <c r="B74" s="31"/>
      <c r="C74" s="33"/>
      <c r="D74">
        <v>610</v>
      </c>
      <c r="E74" s="46"/>
      <c r="F74" s="31" t="s">
        <v>95</v>
      </c>
      <c r="G74" s="40"/>
      <c r="H74" s="42">
        <f t="shared" si="22"/>
        <v>4922</v>
      </c>
      <c r="I74" s="43">
        <f t="shared" si="23"/>
        <v>8</v>
      </c>
      <c r="J74" s="43">
        <f t="shared" si="24"/>
        <v>1</v>
      </c>
      <c r="K74" s="43">
        <f t="shared" si="12"/>
        <v>610</v>
      </c>
      <c r="L74" s="43">
        <f t="shared" si="25"/>
        <v>0</v>
      </c>
      <c r="M74" s="44" t="str">
        <f t="shared" si="26"/>
        <v>00</v>
      </c>
      <c r="N74" s="45">
        <f t="shared" si="13"/>
        <v>1</v>
      </c>
      <c r="O74" s="97" t="str">
        <f t="shared" si="28"/>
        <v>和牛うちもも</v>
      </c>
      <c r="P74" s="45"/>
      <c r="R74" s="26">
        <f t="shared" si="14"/>
        <v>39</v>
      </c>
      <c r="S74" s="26">
        <f t="shared" si="15"/>
        <v>20</v>
      </c>
      <c r="T74" s="26">
        <f t="shared" si="16"/>
        <v>59</v>
      </c>
      <c r="U74" s="27">
        <f t="shared" si="27"/>
        <v>1</v>
      </c>
    </row>
    <row r="75" spans="2:21" ht="12">
      <c r="B75" s="31"/>
      <c r="C75" s="33"/>
      <c r="E75" s="37">
        <v>611</v>
      </c>
      <c r="F75" s="31"/>
      <c r="G75" s="35" t="s">
        <v>96</v>
      </c>
      <c r="H75" s="18">
        <f t="shared" si="22"/>
        <v>4922</v>
      </c>
      <c r="I75" s="14">
        <f t="shared" si="23"/>
        <v>8</v>
      </c>
      <c r="J75" s="14">
        <f t="shared" si="24"/>
        <v>1</v>
      </c>
      <c r="K75" s="14">
        <f t="shared" si="12"/>
        <v>611</v>
      </c>
      <c r="L75" s="14">
        <f t="shared" si="25"/>
        <v>0</v>
      </c>
      <c r="M75" s="15" t="str">
        <f t="shared" si="26"/>
        <v>00</v>
      </c>
      <c r="N75" s="19">
        <f t="shared" si="13"/>
        <v>0</v>
      </c>
      <c r="O75" s="95" t="str">
        <f t="shared" si="28"/>
        <v>和牛うちももＳ</v>
      </c>
      <c r="P75" s="19"/>
      <c r="R75" s="26">
        <f t="shared" si="14"/>
        <v>39</v>
      </c>
      <c r="S75" s="26">
        <f t="shared" si="15"/>
        <v>21</v>
      </c>
      <c r="T75" s="26">
        <f t="shared" si="16"/>
        <v>60</v>
      </c>
      <c r="U75" s="27">
        <f t="shared" si="27"/>
        <v>0</v>
      </c>
    </row>
    <row r="76" spans="2:21" ht="12">
      <c r="B76" s="31"/>
      <c r="C76" s="33"/>
      <c r="E76" s="37">
        <v>612</v>
      </c>
      <c r="F76" s="31"/>
      <c r="G76" s="35" t="s">
        <v>97</v>
      </c>
      <c r="H76" s="18">
        <f t="shared" si="22"/>
        <v>4922</v>
      </c>
      <c r="I76" s="14">
        <f t="shared" si="23"/>
        <v>8</v>
      </c>
      <c r="J76" s="14">
        <f t="shared" si="24"/>
        <v>1</v>
      </c>
      <c r="K76" s="14">
        <f t="shared" si="12"/>
        <v>612</v>
      </c>
      <c r="L76" s="14">
        <f t="shared" si="25"/>
        <v>0</v>
      </c>
      <c r="M76" s="15" t="str">
        <f t="shared" si="26"/>
        <v>00</v>
      </c>
      <c r="N76" s="19">
        <f t="shared" si="13"/>
        <v>9</v>
      </c>
      <c r="O76" s="95" t="str">
        <f t="shared" si="28"/>
        <v>和牛うちももかぶり</v>
      </c>
      <c r="P76" s="19"/>
      <c r="R76" s="26">
        <f t="shared" si="14"/>
        <v>39</v>
      </c>
      <c r="S76" s="26">
        <f t="shared" si="15"/>
        <v>22</v>
      </c>
      <c r="T76" s="26">
        <f t="shared" si="16"/>
        <v>61</v>
      </c>
      <c r="U76" s="27">
        <f t="shared" si="27"/>
        <v>9</v>
      </c>
    </row>
    <row r="77" spans="2:21" ht="12">
      <c r="B77" s="31"/>
      <c r="C77" s="33"/>
      <c r="E77" s="37">
        <v>613</v>
      </c>
      <c r="F77" s="31"/>
      <c r="G77" s="35" t="s">
        <v>98</v>
      </c>
      <c r="H77" s="18">
        <f t="shared" si="22"/>
        <v>4922</v>
      </c>
      <c r="I77" s="14">
        <f t="shared" si="23"/>
        <v>8</v>
      </c>
      <c r="J77" s="14">
        <f t="shared" si="24"/>
        <v>1</v>
      </c>
      <c r="K77" s="14">
        <f t="shared" si="12"/>
        <v>613</v>
      </c>
      <c r="L77" s="14">
        <f t="shared" si="25"/>
        <v>0</v>
      </c>
      <c r="M77" s="15" t="str">
        <f t="shared" si="26"/>
        <v>00</v>
      </c>
      <c r="N77" s="19">
        <f t="shared" si="13"/>
        <v>8</v>
      </c>
      <c r="O77" s="95" t="str">
        <f t="shared" si="28"/>
        <v>和牛うちももＡ</v>
      </c>
      <c r="P77" s="19"/>
      <c r="R77" s="26">
        <f t="shared" si="14"/>
        <v>39</v>
      </c>
      <c r="S77" s="26">
        <f t="shared" si="15"/>
        <v>23</v>
      </c>
      <c r="T77" s="26">
        <f t="shared" si="16"/>
        <v>62</v>
      </c>
      <c r="U77" s="27">
        <f t="shared" si="27"/>
        <v>8</v>
      </c>
    </row>
    <row r="78" spans="2:21" ht="12">
      <c r="B78" s="31"/>
      <c r="C78" s="33"/>
      <c r="D78" s="10"/>
      <c r="E78" s="38">
        <v>614</v>
      </c>
      <c r="F78" s="10"/>
      <c r="G78" s="36" t="s">
        <v>99</v>
      </c>
      <c r="H78" s="20">
        <f t="shared" si="22"/>
        <v>4922</v>
      </c>
      <c r="I78" s="21">
        <f t="shared" si="23"/>
        <v>8</v>
      </c>
      <c r="J78" s="21">
        <f t="shared" si="24"/>
        <v>1</v>
      </c>
      <c r="K78" s="21">
        <f t="shared" si="12"/>
        <v>614</v>
      </c>
      <c r="L78" s="21">
        <f t="shared" si="25"/>
        <v>0</v>
      </c>
      <c r="M78" s="22" t="str">
        <f t="shared" si="26"/>
        <v>00</v>
      </c>
      <c r="N78" s="23">
        <f t="shared" si="13"/>
        <v>7</v>
      </c>
      <c r="O78" s="96" t="str">
        <f t="shared" si="28"/>
        <v>和牛うちももＢ</v>
      </c>
      <c r="P78" s="23"/>
      <c r="R78" s="26">
        <f t="shared" si="14"/>
        <v>39</v>
      </c>
      <c r="S78" s="26">
        <f t="shared" si="15"/>
        <v>24</v>
      </c>
      <c r="T78" s="26">
        <f t="shared" si="16"/>
        <v>63</v>
      </c>
      <c r="U78" s="27">
        <f t="shared" si="27"/>
        <v>7</v>
      </c>
    </row>
    <row r="79" spans="2:21" ht="12">
      <c r="B79" s="31"/>
      <c r="C79" s="33"/>
      <c r="D79">
        <v>620</v>
      </c>
      <c r="E79" s="46"/>
      <c r="F79" s="31" t="s">
        <v>100</v>
      </c>
      <c r="G79" s="40"/>
      <c r="H79" s="42">
        <f t="shared" si="22"/>
        <v>4922</v>
      </c>
      <c r="I79" s="43">
        <f t="shared" si="23"/>
        <v>8</v>
      </c>
      <c r="J79" s="43">
        <f t="shared" si="24"/>
        <v>1</v>
      </c>
      <c r="K79" s="43">
        <f t="shared" si="12"/>
        <v>620</v>
      </c>
      <c r="L79" s="43">
        <f t="shared" si="25"/>
        <v>0</v>
      </c>
      <c r="M79" s="44" t="str">
        <f t="shared" si="26"/>
        <v>00</v>
      </c>
      <c r="N79" s="45">
        <f t="shared" si="13"/>
        <v>8</v>
      </c>
      <c r="O79" s="97" t="str">
        <f t="shared" si="28"/>
        <v>和牛しんたま</v>
      </c>
      <c r="P79" s="45"/>
      <c r="R79" s="26">
        <f t="shared" si="14"/>
        <v>42</v>
      </c>
      <c r="S79" s="26">
        <f t="shared" si="15"/>
        <v>20</v>
      </c>
      <c r="T79" s="26">
        <f t="shared" si="16"/>
        <v>62</v>
      </c>
      <c r="U79" s="27">
        <f t="shared" si="27"/>
        <v>8</v>
      </c>
    </row>
    <row r="80" spans="2:21" ht="12">
      <c r="B80" s="31"/>
      <c r="C80" s="33"/>
      <c r="E80" s="37">
        <v>621</v>
      </c>
      <c r="F80" s="31"/>
      <c r="G80" s="35" t="s">
        <v>101</v>
      </c>
      <c r="H80" s="18">
        <f t="shared" si="22"/>
        <v>4922</v>
      </c>
      <c r="I80" s="14">
        <f t="shared" si="23"/>
        <v>8</v>
      </c>
      <c r="J80" s="14">
        <f t="shared" si="24"/>
        <v>1</v>
      </c>
      <c r="K80" s="14">
        <f t="shared" si="12"/>
        <v>621</v>
      </c>
      <c r="L80" s="14">
        <f t="shared" si="25"/>
        <v>0</v>
      </c>
      <c r="M80" s="15" t="str">
        <f t="shared" si="26"/>
        <v>00</v>
      </c>
      <c r="N80" s="19">
        <f t="shared" si="13"/>
        <v>7</v>
      </c>
      <c r="O80" s="95" t="str">
        <f t="shared" si="28"/>
        <v>和牛しんたまＳ</v>
      </c>
      <c r="P80" s="19"/>
      <c r="R80" s="26">
        <f t="shared" si="14"/>
        <v>42</v>
      </c>
      <c r="S80" s="26">
        <f t="shared" si="15"/>
        <v>21</v>
      </c>
      <c r="T80" s="26">
        <f t="shared" si="16"/>
        <v>63</v>
      </c>
      <c r="U80" s="27">
        <f t="shared" si="27"/>
        <v>7</v>
      </c>
    </row>
    <row r="81" spans="2:21" ht="12">
      <c r="B81" s="31"/>
      <c r="C81" s="33"/>
      <c r="D81" s="10"/>
      <c r="E81" s="38">
        <v>622</v>
      </c>
      <c r="F81" s="10"/>
      <c r="G81" s="36" t="s">
        <v>102</v>
      </c>
      <c r="H81" s="20">
        <f t="shared" si="22"/>
        <v>4922</v>
      </c>
      <c r="I81" s="21">
        <f t="shared" si="23"/>
        <v>8</v>
      </c>
      <c r="J81" s="21">
        <f t="shared" si="24"/>
        <v>1</v>
      </c>
      <c r="K81" s="21">
        <f t="shared" si="12"/>
        <v>622</v>
      </c>
      <c r="L81" s="21">
        <f t="shared" si="25"/>
        <v>0</v>
      </c>
      <c r="M81" s="22" t="str">
        <f t="shared" si="26"/>
        <v>00</v>
      </c>
      <c r="N81" s="23">
        <f t="shared" si="13"/>
        <v>6</v>
      </c>
      <c r="O81" s="96" t="str">
        <f t="shared" si="28"/>
        <v>和牛ともさんかく（トライチップ）</v>
      </c>
      <c r="P81" s="23"/>
      <c r="R81" s="26">
        <f t="shared" si="14"/>
        <v>42</v>
      </c>
      <c r="S81" s="26">
        <f t="shared" si="15"/>
        <v>22</v>
      </c>
      <c r="T81" s="26">
        <f t="shared" si="16"/>
        <v>64</v>
      </c>
      <c r="U81" s="27">
        <f t="shared" si="27"/>
        <v>6</v>
      </c>
    </row>
    <row r="82" spans="2:21" ht="12">
      <c r="B82" s="31"/>
      <c r="C82" s="33"/>
      <c r="D82">
        <v>630</v>
      </c>
      <c r="E82" s="46"/>
      <c r="F82" s="31" t="s">
        <v>103</v>
      </c>
      <c r="G82" s="40"/>
      <c r="H82" s="42">
        <f t="shared" si="22"/>
        <v>4922</v>
      </c>
      <c r="I82" s="43">
        <f t="shared" si="23"/>
        <v>8</v>
      </c>
      <c r="J82" s="43">
        <f t="shared" si="24"/>
        <v>1</v>
      </c>
      <c r="K82" s="43">
        <f t="shared" si="12"/>
        <v>630</v>
      </c>
      <c r="L82" s="43">
        <f t="shared" si="25"/>
        <v>0</v>
      </c>
      <c r="M82" s="44" t="str">
        <f t="shared" si="26"/>
        <v>00</v>
      </c>
      <c r="N82" s="45">
        <f t="shared" si="13"/>
        <v>5</v>
      </c>
      <c r="O82" s="97" t="str">
        <f t="shared" si="28"/>
        <v>和牛らんいち</v>
      </c>
      <c r="P82" s="45"/>
      <c r="R82" s="26">
        <f t="shared" si="14"/>
        <v>45</v>
      </c>
      <c r="S82" s="26">
        <f t="shared" si="15"/>
        <v>20</v>
      </c>
      <c r="T82" s="26">
        <f t="shared" si="16"/>
        <v>65</v>
      </c>
      <c r="U82" s="27">
        <f t="shared" si="27"/>
        <v>5</v>
      </c>
    </row>
    <row r="83" spans="2:21" ht="12">
      <c r="B83" s="31"/>
      <c r="C83" s="33"/>
      <c r="E83" s="37">
        <v>631</v>
      </c>
      <c r="F83" s="31"/>
      <c r="G83" s="35" t="s">
        <v>104</v>
      </c>
      <c r="H83" s="18">
        <f t="shared" si="22"/>
        <v>4922</v>
      </c>
      <c r="I83" s="14">
        <f t="shared" si="23"/>
        <v>8</v>
      </c>
      <c r="J83" s="14">
        <f t="shared" si="24"/>
        <v>1</v>
      </c>
      <c r="K83" s="14">
        <f t="shared" si="12"/>
        <v>631</v>
      </c>
      <c r="L83" s="14">
        <f t="shared" si="25"/>
        <v>0</v>
      </c>
      <c r="M83" s="15" t="str">
        <f t="shared" si="26"/>
        <v>00</v>
      </c>
      <c r="N83" s="19">
        <f t="shared" si="13"/>
        <v>4</v>
      </c>
      <c r="O83" s="95" t="str">
        <f t="shared" si="28"/>
        <v>和牛らんぷ</v>
      </c>
      <c r="P83" s="19"/>
      <c r="R83" s="26">
        <f t="shared" si="14"/>
        <v>45</v>
      </c>
      <c r="S83" s="26">
        <f t="shared" si="15"/>
        <v>21</v>
      </c>
      <c r="T83" s="26">
        <f t="shared" si="16"/>
        <v>66</v>
      </c>
      <c r="U83" s="27">
        <f t="shared" si="27"/>
        <v>4</v>
      </c>
    </row>
    <row r="84" spans="2:21" ht="12">
      <c r="B84" s="31"/>
      <c r="C84" s="33"/>
      <c r="D84" s="10"/>
      <c r="E84" s="38">
        <v>632</v>
      </c>
      <c r="F84" s="10"/>
      <c r="G84" s="36" t="s">
        <v>105</v>
      </c>
      <c r="H84" s="20">
        <f t="shared" si="22"/>
        <v>4922</v>
      </c>
      <c r="I84" s="21">
        <f t="shared" si="23"/>
        <v>8</v>
      </c>
      <c r="J84" s="21">
        <f t="shared" si="24"/>
        <v>1</v>
      </c>
      <c r="K84" s="21">
        <f t="shared" si="12"/>
        <v>632</v>
      </c>
      <c r="L84" s="21">
        <f t="shared" si="25"/>
        <v>0</v>
      </c>
      <c r="M84" s="22" t="str">
        <f t="shared" si="26"/>
        <v>00</v>
      </c>
      <c r="N84" s="23">
        <f t="shared" si="13"/>
        <v>3</v>
      </c>
      <c r="O84" s="96" t="str">
        <f t="shared" si="28"/>
        <v>和牛いちぼ（クーレット）</v>
      </c>
      <c r="P84" s="23"/>
      <c r="R84" s="26">
        <f t="shared" si="14"/>
        <v>45</v>
      </c>
      <c r="S84" s="26">
        <f t="shared" si="15"/>
        <v>22</v>
      </c>
      <c r="T84" s="26">
        <f t="shared" si="16"/>
        <v>67</v>
      </c>
      <c r="U84" s="27">
        <f t="shared" si="27"/>
        <v>3</v>
      </c>
    </row>
    <row r="85" spans="2:21" ht="12">
      <c r="B85" s="31"/>
      <c r="C85" s="33"/>
      <c r="D85">
        <v>640</v>
      </c>
      <c r="E85" s="46"/>
      <c r="F85" s="31" t="s">
        <v>106</v>
      </c>
      <c r="G85" s="40"/>
      <c r="H85" s="42">
        <f t="shared" si="22"/>
        <v>4922</v>
      </c>
      <c r="I85" s="43">
        <f t="shared" si="23"/>
        <v>8</v>
      </c>
      <c r="J85" s="43">
        <f t="shared" si="24"/>
        <v>1</v>
      </c>
      <c r="K85" s="43">
        <f t="shared" si="12"/>
        <v>640</v>
      </c>
      <c r="L85" s="43">
        <f t="shared" si="25"/>
        <v>0</v>
      </c>
      <c r="M85" s="44" t="str">
        <f t="shared" si="26"/>
        <v>00</v>
      </c>
      <c r="N85" s="45">
        <f t="shared" si="13"/>
        <v>2</v>
      </c>
      <c r="O85" s="97" t="str">
        <f t="shared" si="28"/>
        <v>和牛そともも（はばきなし）</v>
      </c>
      <c r="P85" s="45"/>
      <c r="R85" s="26">
        <f t="shared" si="14"/>
        <v>48</v>
      </c>
      <c r="S85" s="26">
        <f t="shared" si="15"/>
        <v>20</v>
      </c>
      <c r="T85" s="26">
        <f t="shared" si="16"/>
        <v>68</v>
      </c>
      <c r="U85" s="27">
        <f t="shared" si="27"/>
        <v>2</v>
      </c>
    </row>
    <row r="86" spans="2:21" ht="12">
      <c r="B86" s="31"/>
      <c r="C86" s="33"/>
      <c r="E86" s="37">
        <v>641</v>
      </c>
      <c r="F86" s="31"/>
      <c r="G86" s="35" t="s">
        <v>107</v>
      </c>
      <c r="H86" s="18">
        <f t="shared" si="22"/>
        <v>4922</v>
      </c>
      <c r="I86" s="14">
        <f t="shared" si="23"/>
        <v>8</v>
      </c>
      <c r="J86" s="14">
        <f t="shared" si="24"/>
        <v>1</v>
      </c>
      <c r="K86" s="14">
        <f t="shared" si="12"/>
        <v>641</v>
      </c>
      <c r="L86" s="14">
        <f t="shared" si="25"/>
        <v>0</v>
      </c>
      <c r="M86" s="15" t="str">
        <f t="shared" si="26"/>
        <v>00</v>
      </c>
      <c r="N86" s="19">
        <f t="shared" si="13"/>
        <v>1</v>
      </c>
      <c r="O86" s="95" t="str">
        <f t="shared" si="28"/>
        <v>和牛そともも（はばき付）</v>
      </c>
      <c r="P86" s="19"/>
      <c r="R86" s="26">
        <f t="shared" si="14"/>
        <v>48</v>
      </c>
      <c r="S86" s="26">
        <f t="shared" si="15"/>
        <v>21</v>
      </c>
      <c r="T86" s="26">
        <f t="shared" si="16"/>
        <v>69</v>
      </c>
      <c r="U86" s="27">
        <f t="shared" si="27"/>
        <v>1</v>
      </c>
    </row>
    <row r="87" spans="2:21" ht="12">
      <c r="B87" s="31"/>
      <c r="C87" s="33"/>
      <c r="E87" s="37">
        <v>642</v>
      </c>
      <c r="F87" s="31"/>
      <c r="G87" s="35" t="s">
        <v>108</v>
      </c>
      <c r="H87" s="18">
        <f t="shared" si="22"/>
        <v>4922</v>
      </c>
      <c r="I87" s="14">
        <f t="shared" si="23"/>
        <v>8</v>
      </c>
      <c r="J87" s="14">
        <f t="shared" si="24"/>
        <v>1</v>
      </c>
      <c r="K87" s="14">
        <f t="shared" si="12"/>
        <v>642</v>
      </c>
      <c r="L87" s="14">
        <f t="shared" si="25"/>
        <v>0</v>
      </c>
      <c r="M87" s="15" t="str">
        <f t="shared" si="26"/>
        <v>00</v>
      </c>
      <c r="N87" s="19">
        <f t="shared" si="13"/>
        <v>0</v>
      </c>
      <c r="O87" s="95" t="str">
        <f t="shared" si="28"/>
        <v>和牛そとももＳ</v>
      </c>
      <c r="P87" s="19"/>
      <c r="R87" s="26">
        <f t="shared" si="14"/>
        <v>48</v>
      </c>
      <c r="S87" s="26">
        <f t="shared" si="15"/>
        <v>22</v>
      </c>
      <c r="T87" s="26">
        <f t="shared" si="16"/>
        <v>70</v>
      </c>
      <c r="U87" s="27">
        <f t="shared" si="27"/>
        <v>0</v>
      </c>
    </row>
    <row r="88" spans="2:21" ht="12">
      <c r="B88" s="31"/>
      <c r="C88" s="33"/>
      <c r="E88" s="37">
        <v>643</v>
      </c>
      <c r="F88" s="31"/>
      <c r="G88" s="35" t="s">
        <v>109</v>
      </c>
      <c r="H88" s="18">
        <f t="shared" si="22"/>
        <v>4922</v>
      </c>
      <c r="I88" s="14">
        <f t="shared" si="23"/>
        <v>8</v>
      </c>
      <c r="J88" s="14">
        <f t="shared" si="24"/>
        <v>1</v>
      </c>
      <c r="K88" s="14">
        <f t="shared" si="12"/>
        <v>643</v>
      </c>
      <c r="L88" s="14">
        <f t="shared" si="25"/>
        <v>0</v>
      </c>
      <c r="M88" s="15" t="str">
        <f t="shared" si="26"/>
        <v>00</v>
      </c>
      <c r="N88" s="19">
        <f t="shared" si="13"/>
        <v>9</v>
      </c>
      <c r="O88" s="95" t="str">
        <f t="shared" si="28"/>
        <v>和牛はばき（ヒール）</v>
      </c>
      <c r="P88" s="19"/>
      <c r="R88" s="26">
        <f t="shared" si="14"/>
        <v>48</v>
      </c>
      <c r="S88" s="26">
        <f t="shared" si="15"/>
        <v>23</v>
      </c>
      <c r="T88" s="26">
        <f t="shared" si="16"/>
        <v>71</v>
      </c>
      <c r="U88" s="27">
        <f t="shared" si="27"/>
        <v>9</v>
      </c>
    </row>
    <row r="89" spans="2:21" ht="12">
      <c r="B89" s="31"/>
      <c r="C89" s="33"/>
      <c r="D89" s="10"/>
      <c r="E89" s="38">
        <v>644</v>
      </c>
      <c r="F89" s="10"/>
      <c r="G89" s="36" t="s">
        <v>110</v>
      </c>
      <c r="H89" s="20">
        <f t="shared" si="22"/>
        <v>4922</v>
      </c>
      <c r="I89" s="21">
        <f t="shared" si="23"/>
        <v>8</v>
      </c>
      <c r="J89" s="21">
        <f t="shared" si="24"/>
        <v>1</v>
      </c>
      <c r="K89" s="21">
        <f t="shared" si="12"/>
        <v>644</v>
      </c>
      <c r="L89" s="21">
        <f t="shared" si="25"/>
        <v>0</v>
      </c>
      <c r="M89" s="22" t="str">
        <f t="shared" si="26"/>
        <v>00</v>
      </c>
      <c r="N89" s="23">
        <f t="shared" si="13"/>
        <v>8</v>
      </c>
      <c r="O89" s="96" t="str">
        <f t="shared" si="28"/>
        <v>和牛しきんぼ（アイラウンド）</v>
      </c>
      <c r="P89" s="23"/>
      <c r="R89" s="26">
        <f t="shared" si="14"/>
        <v>48</v>
      </c>
      <c r="S89" s="26">
        <f t="shared" si="15"/>
        <v>24</v>
      </c>
      <c r="T89" s="26">
        <f t="shared" si="16"/>
        <v>72</v>
      </c>
      <c r="U89" s="27">
        <f t="shared" si="27"/>
        <v>8</v>
      </c>
    </row>
    <row r="90" spans="2:21" ht="12">
      <c r="B90" s="31"/>
      <c r="C90" s="33"/>
      <c r="D90">
        <v>650</v>
      </c>
      <c r="E90" s="46"/>
      <c r="F90" s="31" t="s">
        <v>111</v>
      </c>
      <c r="G90" s="40"/>
      <c r="H90" s="42">
        <f t="shared" si="22"/>
        <v>4922</v>
      </c>
      <c r="I90" s="43">
        <f t="shared" si="23"/>
        <v>8</v>
      </c>
      <c r="J90" s="43">
        <f t="shared" si="24"/>
        <v>1</v>
      </c>
      <c r="K90" s="43">
        <f t="shared" si="12"/>
        <v>650</v>
      </c>
      <c r="L90" s="43">
        <f t="shared" si="25"/>
        <v>0</v>
      </c>
      <c r="M90" s="44" t="str">
        <f t="shared" si="26"/>
        <v>00</v>
      </c>
      <c r="N90" s="45">
        <f t="shared" si="13"/>
        <v>9</v>
      </c>
      <c r="O90" s="97" t="str">
        <f t="shared" si="28"/>
        <v>和牛ともずね（はばき付）</v>
      </c>
      <c r="P90" s="45"/>
      <c r="R90" s="26">
        <f t="shared" si="14"/>
        <v>51</v>
      </c>
      <c r="S90" s="26">
        <f t="shared" si="15"/>
        <v>20</v>
      </c>
      <c r="T90" s="26">
        <f t="shared" si="16"/>
        <v>71</v>
      </c>
      <c r="U90" s="27">
        <f t="shared" si="27"/>
        <v>9</v>
      </c>
    </row>
    <row r="91" spans="2:21" ht="12">
      <c r="B91" s="31"/>
      <c r="C91" s="33"/>
      <c r="E91" s="37">
        <v>651</v>
      </c>
      <c r="F91" s="31"/>
      <c r="G91" s="35" t="s">
        <v>112</v>
      </c>
      <c r="H91" s="18">
        <f t="shared" si="22"/>
        <v>4922</v>
      </c>
      <c r="I91" s="14">
        <f t="shared" si="23"/>
        <v>8</v>
      </c>
      <c r="J91" s="14">
        <f t="shared" si="24"/>
        <v>1</v>
      </c>
      <c r="K91" s="14">
        <f t="shared" si="12"/>
        <v>651</v>
      </c>
      <c r="L91" s="14">
        <f t="shared" si="25"/>
        <v>0</v>
      </c>
      <c r="M91" s="15" t="str">
        <f t="shared" si="26"/>
        <v>00</v>
      </c>
      <c r="N91" s="19">
        <f t="shared" si="13"/>
        <v>8</v>
      </c>
      <c r="O91" s="95" t="str">
        <f t="shared" si="28"/>
        <v>和牛ともずね</v>
      </c>
      <c r="P91" s="19"/>
      <c r="R91" s="26">
        <f t="shared" si="14"/>
        <v>51</v>
      </c>
      <c r="S91" s="26">
        <f t="shared" si="15"/>
        <v>21</v>
      </c>
      <c r="T91" s="26">
        <f t="shared" si="16"/>
        <v>72</v>
      </c>
      <c r="U91" s="27">
        <f t="shared" si="27"/>
        <v>8</v>
      </c>
    </row>
    <row r="92" spans="2:21" ht="12">
      <c r="B92" s="31"/>
      <c r="C92" s="33"/>
      <c r="D92" s="10"/>
      <c r="E92" s="38">
        <v>652</v>
      </c>
      <c r="F92" s="10"/>
      <c r="G92" s="36" t="s">
        <v>113</v>
      </c>
      <c r="H92" s="20">
        <f t="shared" si="22"/>
        <v>4922</v>
      </c>
      <c r="I92" s="21">
        <f t="shared" si="23"/>
        <v>8</v>
      </c>
      <c r="J92" s="21">
        <f t="shared" si="24"/>
        <v>1</v>
      </c>
      <c r="K92" s="21">
        <f t="shared" si="12"/>
        <v>652</v>
      </c>
      <c r="L92" s="21">
        <f t="shared" si="25"/>
        <v>0</v>
      </c>
      <c r="M92" s="22" t="str">
        <f t="shared" si="26"/>
        <v>00</v>
      </c>
      <c r="N92" s="23">
        <f t="shared" si="13"/>
        <v>7</v>
      </c>
      <c r="O92" s="96" t="str">
        <f t="shared" si="28"/>
        <v>和牛ともずねＳ</v>
      </c>
      <c r="P92" s="23"/>
      <c r="R92" s="26">
        <f t="shared" si="14"/>
        <v>51</v>
      </c>
      <c r="S92" s="26">
        <f t="shared" si="15"/>
        <v>22</v>
      </c>
      <c r="T92" s="26">
        <f t="shared" si="16"/>
        <v>73</v>
      </c>
      <c r="U92" s="27">
        <f t="shared" si="27"/>
        <v>7</v>
      </c>
    </row>
    <row r="93" spans="2:21" ht="12">
      <c r="B93" s="31"/>
      <c r="C93" s="33"/>
      <c r="D93" s="4">
        <v>690</v>
      </c>
      <c r="E93" s="5"/>
      <c r="F93" s="4" t="s">
        <v>121</v>
      </c>
      <c r="G93" s="47"/>
      <c r="H93" s="48">
        <f t="shared" si="22"/>
        <v>4922</v>
      </c>
      <c r="I93" s="3">
        <f t="shared" si="23"/>
        <v>8</v>
      </c>
      <c r="J93" s="3">
        <f t="shared" si="24"/>
        <v>1</v>
      </c>
      <c r="K93" s="3">
        <f t="shared" si="12"/>
        <v>690</v>
      </c>
      <c r="L93" s="3">
        <f t="shared" si="25"/>
        <v>0</v>
      </c>
      <c r="M93" s="49" t="str">
        <f t="shared" si="26"/>
        <v>00</v>
      </c>
      <c r="N93" s="50">
        <f t="shared" si="13"/>
        <v>7</v>
      </c>
      <c r="O93" s="98" t="str">
        <f t="shared" si="28"/>
        <v>和牛その他もも</v>
      </c>
      <c r="P93" s="50"/>
      <c r="R93" s="26">
        <f t="shared" si="14"/>
        <v>63</v>
      </c>
      <c r="S93" s="26">
        <f t="shared" si="15"/>
        <v>20</v>
      </c>
      <c r="T93" s="26">
        <f t="shared" si="16"/>
        <v>83</v>
      </c>
      <c r="U93" s="27">
        <f t="shared" si="27"/>
        <v>7</v>
      </c>
    </row>
    <row r="94" spans="2:21" ht="12">
      <c r="B94" s="31"/>
      <c r="C94" s="33"/>
      <c r="D94">
        <v>710</v>
      </c>
      <c r="E94" s="46"/>
      <c r="F94" s="30"/>
      <c r="G94" s="99"/>
      <c r="H94" s="42"/>
      <c r="I94" s="43"/>
      <c r="J94" s="43"/>
      <c r="K94" s="43"/>
      <c r="L94" s="43"/>
      <c r="M94" s="44"/>
      <c r="N94" s="45"/>
      <c r="O94" s="97"/>
      <c r="P94" s="45"/>
      <c r="R94" s="26" t="e">
        <f aca="true" t="shared" si="29" ref="R94:R143">(MID(H94,2,1)+MID(H94,4,1)+MID(J94,1,1)+MID(K94,2,1)+MID(L94,1,1)+MID(M94,2,1))*3</f>
        <v>#VALUE!</v>
      </c>
      <c r="S94" s="26" t="e">
        <f aca="true" t="shared" si="30" ref="S94:S143">MID(H94,1,1)+MID(H94,3,1)+MID(I94,1,1)+MID(K94,1,1)+MID(K94,3,1)+MID(M94,1,1)</f>
        <v>#VALUE!</v>
      </c>
      <c r="T94" s="26" t="e">
        <f aca="true" t="shared" si="31" ref="T94:T143">R94+S94</f>
        <v>#VALUE!</v>
      </c>
      <c r="U94" s="27" t="e">
        <f t="shared" si="27"/>
        <v>#VALUE!</v>
      </c>
    </row>
    <row r="95" spans="2:21" ht="12">
      <c r="B95" s="31"/>
      <c r="C95" s="33"/>
      <c r="E95" s="37">
        <v>711</v>
      </c>
      <c r="F95" s="31"/>
      <c r="G95" s="35" t="s">
        <v>122</v>
      </c>
      <c r="H95" s="18">
        <f aca="true" t="shared" si="32" ref="H95:H126">$H$1</f>
        <v>4922</v>
      </c>
      <c r="I95" s="14">
        <f aca="true" t="shared" si="33" ref="I95:I126">$I$1</f>
        <v>8</v>
      </c>
      <c r="J95" s="14">
        <f aca="true" t="shared" si="34" ref="J95:J126">$B$1</f>
        <v>1</v>
      </c>
      <c r="K95" s="14">
        <f aca="true" t="shared" si="35" ref="K95:K143">IF(D95&lt;&gt;"",D95,E95)</f>
        <v>711</v>
      </c>
      <c r="L95" s="14">
        <f aca="true" t="shared" si="36" ref="L95:L126">$L$1</f>
        <v>0</v>
      </c>
      <c r="M95" s="15" t="str">
        <f aca="true" t="shared" si="37" ref="M95:M126">$M$1</f>
        <v>00</v>
      </c>
      <c r="N95" s="19">
        <f aca="true" t="shared" si="38" ref="N95:N143">U95</f>
        <v>9</v>
      </c>
      <c r="O95" s="95" t="str">
        <f t="shared" si="28"/>
        <v>和牛小肉（トリミングミート）</v>
      </c>
      <c r="P95" s="19"/>
      <c r="R95" s="26">
        <f t="shared" si="29"/>
        <v>39</v>
      </c>
      <c r="S95" s="26">
        <f t="shared" si="30"/>
        <v>22</v>
      </c>
      <c r="T95" s="26">
        <f t="shared" si="31"/>
        <v>61</v>
      </c>
      <c r="U95" s="27">
        <f t="shared" si="27"/>
        <v>9</v>
      </c>
    </row>
    <row r="96" spans="2:21" ht="12">
      <c r="B96" s="31"/>
      <c r="C96" s="33"/>
      <c r="E96" s="37">
        <v>712</v>
      </c>
      <c r="F96" s="31"/>
      <c r="G96" s="35" t="s">
        <v>123</v>
      </c>
      <c r="H96" s="18">
        <f t="shared" si="32"/>
        <v>4922</v>
      </c>
      <c r="I96" s="14">
        <f t="shared" si="33"/>
        <v>8</v>
      </c>
      <c r="J96" s="14">
        <f t="shared" si="34"/>
        <v>1</v>
      </c>
      <c r="K96" s="14">
        <f t="shared" si="35"/>
        <v>712</v>
      </c>
      <c r="L96" s="14">
        <f t="shared" si="36"/>
        <v>0</v>
      </c>
      <c r="M96" s="15" t="str">
        <f t="shared" si="37"/>
        <v>00</v>
      </c>
      <c r="N96" s="19">
        <f t="shared" si="38"/>
        <v>8</v>
      </c>
      <c r="O96" s="95" t="str">
        <f t="shared" si="28"/>
        <v>和牛挽材（正肉）</v>
      </c>
      <c r="P96" s="19"/>
      <c r="R96" s="26">
        <f t="shared" si="29"/>
        <v>39</v>
      </c>
      <c r="S96" s="26">
        <f t="shared" si="30"/>
        <v>23</v>
      </c>
      <c r="T96" s="26">
        <f t="shared" si="31"/>
        <v>62</v>
      </c>
      <c r="U96" s="27">
        <f t="shared" si="27"/>
        <v>8</v>
      </c>
    </row>
    <row r="97" spans="2:21" ht="12">
      <c r="B97" s="31"/>
      <c r="C97" s="33"/>
      <c r="E97" s="37">
        <v>713</v>
      </c>
      <c r="F97" s="31"/>
      <c r="G97" s="35" t="s">
        <v>124</v>
      </c>
      <c r="H97" s="18">
        <f t="shared" si="32"/>
        <v>4922</v>
      </c>
      <c r="I97" s="14">
        <f t="shared" si="33"/>
        <v>8</v>
      </c>
      <c r="J97" s="14">
        <f t="shared" si="34"/>
        <v>1</v>
      </c>
      <c r="K97" s="14">
        <f t="shared" si="35"/>
        <v>713</v>
      </c>
      <c r="L97" s="14">
        <f t="shared" si="36"/>
        <v>0</v>
      </c>
      <c r="M97" s="15" t="str">
        <f t="shared" si="37"/>
        <v>00</v>
      </c>
      <c r="N97" s="19">
        <f t="shared" si="38"/>
        <v>7</v>
      </c>
      <c r="O97" s="95" t="str">
        <f t="shared" si="28"/>
        <v>和牛小間材</v>
      </c>
      <c r="P97" s="19"/>
      <c r="R97" s="26">
        <f t="shared" si="29"/>
        <v>39</v>
      </c>
      <c r="S97" s="26">
        <f t="shared" si="30"/>
        <v>24</v>
      </c>
      <c r="T97" s="26">
        <f t="shared" si="31"/>
        <v>63</v>
      </c>
      <c r="U97" s="27">
        <f t="shared" si="27"/>
        <v>7</v>
      </c>
    </row>
    <row r="98" spans="2:21" ht="12">
      <c r="B98" s="31"/>
      <c r="C98" s="33"/>
      <c r="E98" s="37">
        <v>714</v>
      </c>
      <c r="F98" s="31"/>
      <c r="G98" s="35" t="s">
        <v>125</v>
      </c>
      <c r="H98" s="18">
        <f t="shared" si="32"/>
        <v>4922</v>
      </c>
      <c r="I98" s="14">
        <f t="shared" si="33"/>
        <v>8</v>
      </c>
      <c r="J98" s="14">
        <f t="shared" si="34"/>
        <v>1</v>
      </c>
      <c r="K98" s="14">
        <f t="shared" si="35"/>
        <v>714</v>
      </c>
      <c r="L98" s="14">
        <f t="shared" si="36"/>
        <v>0</v>
      </c>
      <c r="M98" s="15" t="str">
        <f t="shared" si="37"/>
        <v>00</v>
      </c>
      <c r="N98" s="19">
        <f t="shared" si="38"/>
        <v>6</v>
      </c>
      <c r="O98" s="95" t="str">
        <f t="shared" si="28"/>
        <v>和牛切り落とし</v>
      </c>
      <c r="P98" s="19"/>
      <c r="R98" s="26">
        <f t="shared" si="29"/>
        <v>39</v>
      </c>
      <c r="S98" s="26">
        <f t="shared" si="30"/>
        <v>25</v>
      </c>
      <c r="T98" s="26">
        <f t="shared" si="31"/>
        <v>64</v>
      </c>
      <c r="U98" s="27">
        <f t="shared" si="27"/>
        <v>6</v>
      </c>
    </row>
    <row r="99" spans="2:21" ht="12">
      <c r="B99" s="31"/>
      <c r="C99" s="33"/>
      <c r="D99" s="10"/>
      <c r="E99" s="38">
        <v>715</v>
      </c>
      <c r="F99" s="10"/>
      <c r="G99" s="36" t="s">
        <v>126</v>
      </c>
      <c r="H99" s="20">
        <f t="shared" si="32"/>
        <v>4922</v>
      </c>
      <c r="I99" s="21">
        <f t="shared" si="33"/>
        <v>8</v>
      </c>
      <c r="J99" s="21">
        <f t="shared" si="34"/>
        <v>1</v>
      </c>
      <c r="K99" s="21">
        <f t="shared" si="35"/>
        <v>715</v>
      </c>
      <c r="L99" s="21">
        <f t="shared" si="36"/>
        <v>0</v>
      </c>
      <c r="M99" s="22" t="str">
        <f t="shared" si="37"/>
        <v>00</v>
      </c>
      <c r="N99" s="23">
        <f t="shared" si="38"/>
        <v>5</v>
      </c>
      <c r="O99" s="96" t="str">
        <f t="shared" si="28"/>
        <v>和牛すじ</v>
      </c>
      <c r="P99" s="23"/>
      <c r="R99" s="26">
        <f t="shared" si="29"/>
        <v>39</v>
      </c>
      <c r="S99" s="26">
        <f t="shared" si="30"/>
        <v>26</v>
      </c>
      <c r="T99" s="26">
        <f t="shared" si="31"/>
        <v>65</v>
      </c>
      <c r="U99" s="27">
        <f t="shared" si="27"/>
        <v>5</v>
      </c>
    </row>
    <row r="100" spans="2:21" ht="12">
      <c r="B100" s="31"/>
      <c r="C100" s="33"/>
      <c r="D100" s="4">
        <v>720</v>
      </c>
      <c r="E100" s="5"/>
      <c r="F100" s="4" t="s">
        <v>129</v>
      </c>
      <c r="G100" s="5"/>
      <c r="H100" s="48">
        <f t="shared" si="32"/>
        <v>4922</v>
      </c>
      <c r="I100" s="3">
        <f t="shared" si="33"/>
        <v>8</v>
      </c>
      <c r="J100" s="3">
        <f t="shared" si="34"/>
        <v>1</v>
      </c>
      <c r="K100" s="3">
        <f t="shared" si="35"/>
        <v>720</v>
      </c>
      <c r="L100" s="3">
        <f t="shared" si="36"/>
        <v>0</v>
      </c>
      <c r="M100" s="49" t="str">
        <f t="shared" si="37"/>
        <v>00</v>
      </c>
      <c r="N100" s="50">
        <f t="shared" si="38"/>
        <v>7</v>
      </c>
      <c r="O100" s="98" t="str">
        <f t="shared" si="28"/>
        <v>和牛骨</v>
      </c>
      <c r="P100" s="50"/>
      <c r="R100" s="26">
        <f t="shared" si="29"/>
        <v>42</v>
      </c>
      <c r="S100" s="26">
        <f t="shared" si="30"/>
        <v>21</v>
      </c>
      <c r="T100" s="26">
        <f t="shared" si="31"/>
        <v>63</v>
      </c>
      <c r="U100" s="27">
        <f t="shared" si="27"/>
        <v>7</v>
      </c>
    </row>
    <row r="101" spans="2:21" ht="12">
      <c r="B101" s="31"/>
      <c r="C101" s="33"/>
      <c r="D101">
        <v>730</v>
      </c>
      <c r="E101" s="46"/>
      <c r="F101" s="31" t="s">
        <v>133</v>
      </c>
      <c r="G101" s="100"/>
      <c r="H101" s="42">
        <f t="shared" si="32"/>
        <v>4922</v>
      </c>
      <c r="I101" s="43">
        <f t="shared" si="33"/>
        <v>8</v>
      </c>
      <c r="J101" s="43">
        <f t="shared" si="34"/>
        <v>1</v>
      </c>
      <c r="K101" s="43">
        <f t="shared" si="35"/>
        <v>730</v>
      </c>
      <c r="L101" s="43">
        <f t="shared" si="36"/>
        <v>0</v>
      </c>
      <c r="M101" s="44" t="str">
        <f t="shared" si="37"/>
        <v>00</v>
      </c>
      <c r="N101" s="45">
        <f t="shared" si="38"/>
        <v>4</v>
      </c>
      <c r="O101" s="97" t="str">
        <f t="shared" si="28"/>
        <v>和牛脂肪</v>
      </c>
      <c r="P101" s="45"/>
      <c r="R101" s="26">
        <f t="shared" si="29"/>
        <v>45</v>
      </c>
      <c r="S101" s="26">
        <f t="shared" si="30"/>
        <v>21</v>
      </c>
      <c r="T101" s="26">
        <f t="shared" si="31"/>
        <v>66</v>
      </c>
      <c r="U101" s="27">
        <f t="shared" si="27"/>
        <v>4</v>
      </c>
    </row>
    <row r="102" spans="2:21" ht="12">
      <c r="B102" s="31"/>
      <c r="C102" s="33"/>
      <c r="E102" s="37">
        <v>731</v>
      </c>
      <c r="F102" s="31"/>
      <c r="G102" s="35" t="s">
        <v>133</v>
      </c>
      <c r="H102" s="18">
        <f t="shared" si="32"/>
        <v>4922</v>
      </c>
      <c r="I102" s="14">
        <f t="shared" si="33"/>
        <v>8</v>
      </c>
      <c r="J102" s="14">
        <f t="shared" si="34"/>
        <v>1</v>
      </c>
      <c r="K102" s="14">
        <f t="shared" si="35"/>
        <v>731</v>
      </c>
      <c r="L102" s="14">
        <f t="shared" si="36"/>
        <v>0</v>
      </c>
      <c r="M102" s="15" t="str">
        <f t="shared" si="37"/>
        <v>00</v>
      </c>
      <c r="N102" s="19">
        <f t="shared" si="38"/>
        <v>3</v>
      </c>
      <c r="O102" s="95" t="str">
        <f t="shared" si="28"/>
        <v>和牛脂肪</v>
      </c>
      <c r="P102" s="19"/>
      <c r="R102" s="26">
        <f t="shared" si="29"/>
        <v>45</v>
      </c>
      <c r="S102" s="26">
        <f t="shared" si="30"/>
        <v>22</v>
      </c>
      <c r="T102" s="26">
        <f t="shared" si="31"/>
        <v>67</v>
      </c>
      <c r="U102" s="27">
        <f t="shared" si="27"/>
        <v>3</v>
      </c>
    </row>
    <row r="103" spans="2:21" ht="12">
      <c r="B103" s="31"/>
      <c r="C103" s="33"/>
      <c r="D103" s="10"/>
      <c r="E103" s="38">
        <v>732</v>
      </c>
      <c r="F103" s="10"/>
      <c r="G103" s="36" t="s">
        <v>316</v>
      </c>
      <c r="H103" s="20">
        <f t="shared" si="32"/>
        <v>4922</v>
      </c>
      <c r="I103" s="21">
        <f t="shared" si="33"/>
        <v>8</v>
      </c>
      <c r="J103" s="21">
        <f t="shared" si="34"/>
        <v>1</v>
      </c>
      <c r="K103" s="21">
        <f t="shared" si="35"/>
        <v>732</v>
      </c>
      <c r="L103" s="21">
        <f t="shared" si="36"/>
        <v>0</v>
      </c>
      <c r="M103" s="22" t="str">
        <f t="shared" si="37"/>
        <v>00</v>
      </c>
      <c r="N103" s="23">
        <f t="shared" si="38"/>
        <v>2</v>
      </c>
      <c r="O103" s="96" t="str">
        <f t="shared" si="28"/>
        <v>和牛ケンネン脂</v>
      </c>
      <c r="P103" s="23"/>
      <c r="R103" s="26">
        <f t="shared" si="29"/>
        <v>45</v>
      </c>
      <c r="S103" s="26">
        <f t="shared" si="30"/>
        <v>23</v>
      </c>
      <c r="T103" s="26">
        <f t="shared" si="31"/>
        <v>68</v>
      </c>
      <c r="U103" s="27">
        <f t="shared" si="27"/>
        <v>2</v>
      </c>
    </row>
    <row r="104" spans="2:21" ht="12">
      <c r="B104" s="31"/>
      <c r="C104" s="33"/>
      <c r="D104" s="4">
        <v>790</v>
      </c>
      <c r="E104" s="5"/>
      <c r="F104" s="4" t="s">
        <v>144</v>
      </c>
      <c r="G104" s="47"/>
      <c r="H104" s="48">
        <f t="shared" si="32"/>
        <v>4922</v>
      </c>
      <c r="I104" s="3">
        <f t="shared" si="33"/>
        <v>8</v>
      </c>
      <c r="J104" s="3">
        <f t="shared" si="34"/>
        <v>1</v>
      </c>
      <c r="K104" s="3">
        <f t="shared" si="35"/>
        <v>790</v>
      </c>
      <c r="L104" s="3">
        <f t="shared" si="36"/>
        <v>0</v>
      </c>
      <c r="M104" s="49" t="str">
        <f t="shared" si="37"/>
        <v>00</v>
      </c>
      <c r="N104" s="50">
        <f t="shared" si="38"/>
        <v>6</v>
      </c>
      <c r="O104" s="98" t="str">
        <f t="shared" si="28"/>
        <v>和牛その他部位　</v>
      </c>
      <c r="P104" s="50"/>
      <c r="R104" s="26">
        <f t="shared" si="29"/>
        <v>63</v>
      </c>
      <c r="S104" s="26">
        <f t="shared" si="30"/>
        <v>21</v>
      </c>
      <c r="T104" s="26">
        <f t="shared" si="31"/>
        <v>84</v>
      </c>
      <c r="U104" s="27">
        <f t="shared" si="27"/>
        <v>6</v>
      </c>
    </row>
    <row r="105" spans="2:21" ht="12">
      <c r="B105" s="31"/>
      <c r="C105" s="33"/>
      <c r="D105">
        <v>800</v>
      </c>
      <c r="E105" s="46"/>
      <c r="F105" s="31" t="s">
        <v>145</v>
      </c>
      <c r="G105" s="40"/>
      <c r="H105" s="42">
        <f t="shared" si="32"/>
        <v>4922</v>
      </c>
      <c r="I105" s="43">
        <f t="shared" si="33"/>
        <v>8</v>
      </c>
      <c r="J105" s="43">
        <f t="shared" si="34"/>
        <v>1</v>
      </c>
      <c r="K105" s="43">
        <f t="shared" si="35"/>
        <v>800</v>
      </c>
      <c r="L105" s="43">
        <f t="shared" si="36"/>
        <v>0</v>
      </c>
      <c r="M105" s="44" t="str">
        <f t="shared" si="37"/>
        <v>00</v>
      </c>
      <c r="N105" s="45">
        <f t="shared" si="38"/>
        <v>2</v>
      </c>
      <c r="O105" s="97" t="str">
        <f t="shared" si="28"/>
        <v>和牛副生物</v>
      </c>
      <c r="P105" s="45"/>
      <c r="R105" s="26">
        <f t="shared" si="29"/>
        <v>36</v>
      </c>
      <c r="S105" s="26">
        <f t="shared" si="30"/>
        <v>22</v>
      </c>
      <c r="T105" s="26">
        <f t="shared" si="31"/>
        <v>58</v>
      </c>
      <c r="U105" s="27">
        <f t="shared" si="27"/>
        <v>2</v>
      </c>
    </row>
    <row r="106" spans="2:21" ht="12">
      <c r="B106" s="31"/>
      <c r="C106" s="33"/>
      <c r="D106" s="10"/>
      <c r="E106" s="38">
        <v>801</v>
      </c>
      <c r="F106" s="10"/>
      <c r="G106" s="36" t="s">
        <v>146</v>
      </c>
      <c r="H106" s="20">
        <f t="shared" si="32"/>
        <v>4922</v>
      </c>
      <c r="I106" s="21">
        <f t="shared" si="33"/>
        <v>8</v>
      </c>
      <c r="J106" s="21">
        <f t="shared" si="34"/>
        <v>1</v>
      </c>
      <c r="K106" s="21">
        <f t="shared" si="35"/>
        <v>801</v>
      </c>
      <c r="L106" s="21">
        <f t="shared" si="36"/>
        <v>0</v>
      </c>
      <c r="M106" s="22" t="str">
        <f t="shared" si="37"/>
        <v>00</v>
      </c>
      <c r="N106" s="23">
        <f t="shared" si="38"/>
        <v>1</v>
      </c>
      <c r="O106" s="96" t="str">
        <f t="shared" si="28"/>
        <v>和牛副生物セット</v>
      </c>
      <c r="P106" s="23"/>
      <c r="R106" s="26">
        <f t="shared" si="29"/>
        <v>36</v>
      </c>
      <c r="S106" s="26">
        <f t="shared" si="30"/>
        <v>23</v>
      </c>
      <c r="T106" s="26">
        <f t="shared" si="31"/>
        <v>59</v>
      </c>
      <c r="U106" s="27">
        <f t="shared" si="27"/>
        <v>1</v>
      </c>
    </row>
    <row r="107" spans="2:21" ht="12">
      <c r="B107" s="31"/>
      <c r="C107" s="33"/>
      <c r="D107">
        <v>810</v>
      </c>
      <c r="E107" s="46"/>
      <c r="F107" s="30" t="s">
        <v>241</v>
      </c>
      <c r="G107" s="99"/>
      <c r="H107" s="42">
        <f t="shared" si="32"/>
        <v>4922</v>
      </c>
      <c r="I107" s="43">
        <f t="shared" si="33"/>
        <v>8</v>
      </c>
      <c r="J107" s="43">
        <f t="shared" si="34"/>
        <v>1</v>
      </c>
      <c r="K107" s="43">
        <f t="shared" si="35"/>
        <v>810</v>
      </c>
      <c r="L107" s="43">
        <f t="shared" si="36"/>
        <v>0</v>
      </c>
      <c r="M107" s="44" t="str">
        <f t="shared" si="37"/>
        <v>00</v>
      </c>
      <c r="N107" s="45">
        <f t="shared" si="38"/>
        <v>9</v>
      </c>
      <c r="O107" s="97" t="str">
        <f t="shared" si="28"/>
        <v>和牛頭部</v>
      </c>
      <c r="P107" s="45"/>
      <c r="R107" s="26">
        <f t="shared" si="29"/>
        <v>39</v>
      </c>
      <c r="S107" s="26">
        <f t="shared" si="30"/>
        <v>22</v>
      </c>
      <c r="T107" s="26">
        <f t="shared" si="31"/>
        <v>61</v>
      </c>
      <c r="U107" s="27">
        <f t="shared" si="27"/>
        <v>9</v>
      </c>
    </row>
    <row r="108" spans="2:21" ht="12">
      <c r="B108" s="31"/>
      <c r="C108" s="33"/>
      <c r="E108" s="37">
        <v>811</v>
      </c>
      <c r="F108" s="31"/>
      <c r="G108" s="35" t="s">
        <v>149</v>
      </c>
      <c r="H108" s="18">
        <f t="shared" si="32"/>
        <v>4922</v>
      </c>
      <c r="I108" s="14">
        <f t="shared" si="33"/>
        <v>8</v>
      </c>
      <c r="J108" s="14">
        <f t="shared" si="34"/>
        <v>1</v>
      </c>
      <c r="K108" s="14">
        <f t="shared" si="35"/>
        <v>811</v>
      </c>
      <c r="L108" s="14">
        <f t="shared" si="36"/>
        <v>0</v>
      </c>
      <c r="M108" s="15" t="str">
        <f t="shared" si="37"/>
        <v>00</v>
      </c>
      <c r="N108" s="19">
        <f t="shared" si="38"/>
        <v>8</v>
      </c>
      <c r="O108" s="95" t="str">
        <f t="shared" si="28"/>
        <v>和牛カシラニク（頭肉、トウニク）</v>
      </c>
      <c r="P108" s="19"/>
      <c r="R108" s="26">
        <f t="shared" si="29"/>
        <v>39</v>
      </c>
      <c r="S108" s="26">
        <f t="shared" si="30"/>
        <v>23</v>
      </c>
      <c r="T108" s="26">
        <f t="shared" si="31"/>
        <v>62</v>
      </c>
      <c r="U108" s="27">
        <f t="shared" si="27"/>
        <v>8</v>
      </c>
    </row>
    <row r="109" spans="2:21" ht="12">
      <c r="B109" s="31"/>
      <c r="C109" s="33"/>
      <c r="D109" s="10"/>
      <c r="E109" s="38">
        <v>812</v>
      </c>
      <c r="F109" s="10"/>
      <c r="G109" s="36" t="s">
        <v>150</v>
      </c>
      <c r="H109" s="20">
        <f t="shared" si="32"/>
        <v>4922</v>
      </c>
      <c r="I109" s="21">
        <f t="shared" si="33"/>
        <v>8</v>
      </c>
      <c r="J109" s="21">
        <f t="shared" si="34"/>
        <v>1</v>
      </c>
      <c r="K109" s="21">
        <f t="shared" si="35"/>
        <v>812</v>
      </c>
      <c r="L109" s="21">
        <f t="shared" si="36"/>
        <v>0</v>
      </c>
      <c r="M109" s="22" t="str">
        <f t="shared" si="37"/>
        <v>00</v>
      </c>
      <c r="N109" s="23">
        <f t="shared" si="38"/>
        <v>7</v>
      </c>
      <c r="O109" s="96" t="str">
        <f t="shared" si="28"/>
        <v>和牛ホホニク（頬肉）</v>
      </c>
      <c r="P109" s="23"/>
      <c r="R109" s="26">
        <f t="shared" si="29"/>
        <v>39</v>
      </c>
      <c r="S109" s="26">
        <f t="shared" si="30"/>
        <v>24</v>
      </c>
      <c r="T109" s="26">
        <f t="shared" si="31"/>
        <v>63</v>
      </c>
      <c r="U109" s="27">
        <f t="shared" si="27"/>
        <v>7</v>
      </c>
    </row>
    <row r="110" spans="2:21" ht="12">
      <c r="B110" s="31"/>
      <c r="C110" s="33"/>
      <c r="D110">
        <v>820</v>
      </c>
      <c r="E110" s="46"/>
      <c r="F110" s="30" t="s">
        <v>242</v>
      </c>
      <c r="G110" s="99"/>
      <c r="H110" s="42">
        <f t="shared" si="32"/>
        <v>4922</v>
      </c>
      <c r="I110" s="43">
        <f t="shared" si="33"/>
        <v>8</v>
      </c>
      <c r="J110" s="43">
        <f t="shared" si="34"/>
        <v>1</v>
      </c>
      <c r="K110" s="43">
        <f t="shared" si="35"/>
        <v>820</v>
      </c>
      <c r="L110" s="43">
        <f t="shared" si="36"/>
        <v>0</v>
      </c>
      <c r="M110" s="44" t="str">
        <f t="shared" si="37"/>
        <v>00</v>
      </c>
      <c r="N110" s="45">
        <f t="shared" si="38"/>
        <v>6</v>
      </c>
      <c r="O110" s="97" t="str">
        <f t="shared" si="28"/>
        <v>和牛赤物</v>
      </c>
      <c r="P110" s="45"/>
      <c r="R110" s="26">
        <f t="shared" si="29"/>
        <v>42</v>
      </c>
      <c r="S110" s="26">
        <f t="shared" si="30"/>
        <v>22</v>
      </c>
      <c r="T110" s="26">
        <f t="shared" si="31"/>
        <v>64</v>
      </c>
      <c r="U110" s="27">
        <f t="shared" si="27"/>
        <v>6</v>
      </c>
    </row>
    <row r="111" spans="2:21" ht="12">
      <c r="B111" s="31"/>
      <c r="C111" s="33"/>
      <c r="E111" s="37">
        <v>821</v>
      </c>
      <c r="F111" s="31"/>
      <c r="G111" s="35" t="s">
        <v>155</v>
      </c>
      <c r="H111" s="18">
        <f t="shared" si="32"/>
        <v>4922</v>
      </c>
      <c r="I111" s="14">
        <f t="shared" si="33"/>
        <v>8</v>
      </c>
      <c r="J111" s="14">
        <f t="shared" si="34"/>
        <v>1</v>
      </c>
      <c r="K111" s="14">
        <f t="shared" si="35"/>
        <v>821</v>
      </c>
      <c r="L111" s="14">
        <f t="shared" si="36"/>
        <v>0</v>
      </c>
      <c r="M111" s="15" t="str">
        <f t="shared" si="37"/>
        <v>00</v>
      </c>
      <c r="N111" s="19">
        <f t="shared" si="38"/>
        <v>5</v>
      </c>
      <c r="O111" s="95" t="str">
        <f t="shared" si="28"/>
        <v>和牛タン（舌）</v>
      </c>
      <c r="P111" s="19"/>
      <c r="R111" s="26">
        <f t="shared" si="29"/>
        <v>42</v>
      </c>
      <c r="S111" s="26">
        <f t="shared" si="30"/>
        <v>23</v>
      </c>
      <c r="T111" s="26">
        <f t="shared" si="31"/>
        <v>65</v>
      </c>
      <c r="U111" s="27">
        <f t="shared" si="27"/>
        <v>5</v>
      </c>
    </row>
    <row r="112" spans="2:21" ht="12">
      <c r="B112" s="31"/>
      <c r="C112" s="33"/>
      <c r="E112" s="37">
        <v>822</v>
      </c>
      <c r="F112" s="31"/>
      <c r="G112" s="35" t="s">
        <v>156</v>
      </c>
      <c r="H112" s="18">
        <f t="shared" si="32"/>
        <v>4922</v>
      </c>
      <c r="I112" s="14">
        <f t="shared" si="33"/>
        <v>8</v>
      </c>
      <c r="J112" s="14">
        <f t="shared" si="34"/>
        <v>1</v>
      </c>
      <c r="K112" s="14">
        <f t="shared" si="35"/>
        <v>822</v>
      </c>
      <c r="L112" s="14">
        <f t="shared" si="36"/>
        <v>0</v>
      </c>
      <c r="M112" s="15" t="str">
        <f t="shared" si="37"/>
        <v>00</v>
      </c>
      <c r="N112" s="19">
        <f t="shared" si="38"/>
        <v>4</v>
      </c>
      <c r="O112" s="95" t="str">
        <f t="shared" si="28"/>
        <v>和牛ハツ（心臓、ココロ）</v>
      </c>
      <c r="P112" s="19"/>
      <c r="R112" s="26">
        <f t="shared" si="29"/>
        <v>42</v>
      </c>
      <c r="S112" s="26">
        <f t="shared" si="30"/>
        <v>24</v>
      </c>
      <c r="T112" s="26">
        <f t="shared" si="31"/>
        <v>66</v>
      </c>
      <c r="U112" s="27">
        <f t="shared" si="27"/>
        <v>4</v>
      </c>
    </row>
    <row r="113" spans="2:21" ht="12">
      <c r="B113" s="31"/>
      <c r="C113" s="33"/>
      <c r="E113" s="37">
        <v>823</v>
      </c>
      <c r="F113" s="31"/>
      <c r="G113" s="35" t="s">
        <v>157</v>
      </c>
      <c r="H113" s="18">
        <f t="shared" si="32"/>
        <v>4922</v>
      </c>
      <c r="I113" s="14">
        <f t="shared" si="33"/>
        <v>8</v>
      </c>
      <c r="J113" s="14">
        <f t="shared" si="34"/>
        <v>1</v>
      </c>
      <c r="K113" s="14">
        <f t="shared" si="35"/>
        <v>823</v>
      </c>
      <c r="L113" s="14">
        <f t="shared" si="36"/>
        <v>0</v>
      </c>
      <c r="M113" s="15" t="str">
        <f t="shared" si="37"/>
        <v>00</v>
      </c>
      <c r="N113" s="19">
        <f t="shared" si="38"/>
        <v>3</v>
      </c>
      <c r="O113" s="95" t="str">
        <f t="shared" si="28"/>
        <v>和牛ハツモト（下行大動脈）</v>
      </c>
      <c r="P113" s="19"/>
      <c r="R113" s="26">
        <f t="shared" si="29"/>
        <v>42</v>
      </c>
      <c r="S113" s="26">
        <f t="shared" si="30"/>
        <v>25</v>
      </c>
      <c r="T113" s="26">
        <f t="shared" si="31"/>
        <v>67</v>
      </c>
      <c r="U113" s="27">
        <f t="shared" si="27"/>
        <v>3</v>
      </c>
    </row>
    <row r="114" spans="2:21" ht="12">
      <c r="B114" s="31"/>
      <c r="C114" s="33"/>
      <c r="E114" s="37">
        <v>824</v>
      </c>
      <c r="F114" s="31"/>
      <c r="G114" s="35" t="s">
        <v>158</v>
      </c>
      <c r="H114" s="18">
        <f t="shared" si="32"/>
        <v>4922</v>
      </c>
      <c r="I114" s="14">
        <f t="shared" si="33"/>
        <v>8</v>
      </c>
      <c r="J114" s="14">
        <f t="shared" si="34"/>
        <v>1</v>
      </c>
      <c r="K114" s="14">
        <f t="shared" si="35"/>
        <v>824</v>
      </c>
      <c r="L114" s="14">
        <f t="shared" si="36"/>
        <v>0</v>
      </c>
      <c r="M114" s="15" t="str">
        <f t="shared" si="37"/>
        <v>00</v>
      </c>
      <c r="N114" s="19">
        <f t="shared" si="38"/>
        <v>2</v>
      </c>
      <c r="O114" s="95" t="str">
        <f t="shared" si="28"/>
        <v>和牛レバー（肝臓、キモ）</v>
      </c>
      <c r="P114" s="19"/>
      <c r="R114" s="26">
        <f t="shared" si="29"/>
        <v>42</v>
      </c>
      <c r="S114" s="26">
        <f t="shared" si="30"/>
        <v>26</v>
      </c>
      <c r="T114" s="26">
        <f t="shared" si="31"/>
        <v>68</v>
      </c>
      <c r="U114" s="27">
        <f t="shared" si="27"/>
        <v>2</v>
      </c>
    </row>
    <row r="115" spans="2:21" ht="12">
      <c r="B115" s="31"/>
      <c r="C115" s="33"/>
      <c r="E115" s="37">
        <v>825</v>
      </c>
      <c r="F115" s="31"/>
      <c r="G115" s="35" t="s">
        <v>159</v>
      </c>
      <c r="H115" s="18">
        <f t="shared" si="32"/>
        <v>4922</v>
      </c>
      <c r="I115" s="14">
        <f t="shared" si="33"/>
        <v>8</v>
      </c>
      <c r="J115" s="14">
        <f t="shared" si="34"/>
        <v>1</v>
      </c>
      <c r="K115" s="14">
        <f t="shared" si="35"/>
        <v>825</v>
      </c>
      <c r="L115" s="14">
        <f t="shared" si="36"/>
        <v>0</v>
      </c>
      <c r="M115" s="15" t="str">
        <f t="shared" si="37"/>
        <v>00</v>
      </c>
      <c r="N115" s="19">
        <f t="shared" si="38"/>
        <v>1</v>
      </c>
      <c r="O115" s="95" t="str">
        <f t="shared" si="28"/>
        <v>和牛サガリ</v>
      </c>
      <c r="P115" s="19"/>
      <c r="R115" s="26">
        <f t="shared" si="29"/>
        <v>42</v>
      </c>
      <c r="S115" s="26">
        <f t="shared" si="30"/>
        <v>27</v>
      </c>
      <c r="T115" s="26">
        <f t="shared" si="31"/>
        <v>69</v>
      </c>
      <c r="U115" s="27">
        <f t="shared" si="27"/>
        <v>1</v>
      </c>
    </row>
    <row r="116" spans="2:21" ht="12">
      <c r="B116" s="31"/>
      <c r="C116" s="33"/>
      <c r="E116" s="37">
        <v>826</v>
      </c>
      <c r="F116" s="31"/>
      <c r="G116" s="35" t="s">
        <v>160</v>
      </c>
      <c r="H116" s="18">
        <f t="shared" si="32"/>
        <v>4922</v>
      </c>
      <c r="I116" s="14">
        <f t="shared" si="33"/>
        <v>8</v>
      </c>
      <c r="J116" s="14">
        <f t="shared" si="34"/>
        <v>1</v>
      </c>
      <c r="K116" s="14">
        <f t="shared" si="35"/>
        <v>826</v>
      </c>
      <c r="L116" s="14">
        <f t="shared" si="36"/>
        <v>0</v>
      </c>
      <c r="M116" s="15" t="str">
        <f t="shared" si="37"/>
        <v>00</v>
      </c>
      <c r="N116" s="19">
        <f t="shared" si="38"/>
        <v>0</v>
      </c>
      <c r="O116" s="95" t="str">
        <f t="shared" si="28"/>
        <v>和牛ハラミ（横隔膜）</v>
      </c>
      <c r="P116" s="19"/>
      <c r="R116" s="26">
        <f t="shared" si="29"/>
        <v>42</v>
      </c>
      <c r="S116" s="26">
        <f t="shared" si="30"/>
        <v>28</v>
      </c>
      <c r="T116" s="26">
        <f t="shared" si="31"/>
        <v>70</v>
      </c>
      <c r="U116" s="27">
        <f t="shared" si="27"/>
        <v>0</v>
      </c>
    </row>
    <row r="117" spans="2:21" ht="12">
      <c r="B117" s="31"/>
      <c r="C117" s="33"/>
      <c r="E117" s="37">
        <v>827</v>
      </c>
      <c r="F117" s="31"/>
      <c r="G117" s="35" t="s">
        <v>161</v>
      </c>
      <c r="H117" s="18">
        <f t="shared" si="32"/>
        <v>4922</v>
      </c>
      <c r="I117" s="14">
        <f t="shared" si="33"/>
        <v>8</v>
      </c>
      <c r="J117" s="14">
        <f t="shared" si="34"/>
        <v>1</v>
      </c>
      <c r="K117" s="14">
        <f t="shared" si="35"/>
        <v>827</v>
      </c>
      <c r="L117" s="14">
        <f t="shared" si="36"/>
        <v>0</v>
      </c>
      <c r="M117" s="15" t="str">
        <f t="shared" si="37"/>
        <v>00</v>
      </c>
      <c r="N117" s="19">
        <f t="shared" si="38"/>
        <v>9</v>
      </c>
      <c r="O117" s="95" t="str">
        <f t="shared" si="28"/>
        <v>和牛マメ（腎臓）</v>
      </c>
      <c r="P117" s="19"/>
      <c r="R117" s="26">
        <f t="shared" si="29"/>
        <v>42</v>
      </c>
      <c r="S117" s="26">
        <f t="shared" si="30"/>
        <v>29</v>
      </c>
      <c r="T117" s="26">
        <f t="shared" si="31"/>
        <v>71</v>
      </c>
      <c r="U117" s="27">
        <f t="shared" si="27"/>
        <v>9</v>
      </c>
    </row>
    <row r="118" spans="2:21" ht="12">
      <c r="B118" s="31"/>
      <c r="C118" s="33"/>
      <c r="D118" s="10"/>
      <c r="E118" s="38">
        <v>828</v>
      </c>
      <c r="F118" s="10"/>
      <c r="G118" s="36" t="s">
        <v>162</v>
      </c>
      <c r="H118" s="20">
        <f t="shared" si="32"/>
        <v>4922</v>
      </c>
      <c r="I118" s="21">
        <f t="shared" si="33"/>
        <v>8</v>
      </c>
      <c r="J118" s="21">
        <f t="shared" si="34"/>
        <v>1</v>
      </c>
      <c r="K118" s="21">
        <f t="shared" si="35"/>
        <v>828</v>
      </c>
      <c r="L118" s="21">
        <f t="shared" si="36"/>
        <v>0</v>
      </c>
      <c r="M118" s="22" t="str">
        <f t="shared" si="37"/>
        <v>00</v>
      </c>
      <c r="N118" s="23">
        <f t="shared" si="38"/>
        <v>8</v>
      </c>
      <c r="O118" s="96" t="str">
        <f t="shared" si="28"/>
        <v>和牛フワ（肺臓、フク）</v>
      </c>
      <c r="P118" s="23"/>
      <c r="R118" s="26">
        <f t="shared" si="29"/>
        <v>42</v>
      </c>
      <c r="S118" s="26">
        <f t="shared" si="30"/>
        <v>30</v>
      </c>
      <c r="T118" s="26">
        <f t="shared" si="31"/>
        <v>72</v>
      </c>
      <c r="U118" s="27">
        <f t="shared" si="27"/>
        <v>8</v>
      </c>
    </row>
    <row r="119" spans="2:21" ht="12">
      <c r="B119" s="31"/>
      <c r="C119" s="33"/>
      <c r="D119">
        <v>840</v>
      </c>
      <c r="E119" s="46"/>
      <c r="F119" s="30" t="s">
        <v>243</v>
      </c>
      <c r="G119" s="99"/>
      <c r="H119" s="42">
        <f t="shared" si="32"/>
        <v>4922</v>
      </c>
      <c r="I119" s="43">
        <f t="shared" si="33"/>
        <v>8</v>
      </c>
      <c r="J119" s="43">
        <f t="shared" si="34"/>
        <v>1</v>
      </c>
      <c r="K119" s="43">
        <f t="shared" si="35"/>
        <v>840</v>
      </c>
      <c r="L119" s="43">
        <f t="shared" si="36"/>
        <v>0</v>
      </c>
      <c r="M119" s="44" t="str">
        <f t="shared" si="37"/>
        <v>00</v>
      </c>
      <c r="N119" s="45">
        <f t="shared" si="38"/>
        <v>0</v>
      </c>
      <c r="O119" s="97" t="str">
        <f t="shared" si="28"/>
        <v>和牛白物</v>
      </c>
      <c r="P119" s="45"/>
      <c r="R119" s="26">
        <f t="shared" si="29"/>
        <v>48</v>
      </c>
      <c r="S119" s="26">
        <f t="shared" si="30"/>
        <v>22</v>
      </c>
      <c r="T119" s="26">
        <f t="shared" si="31"/>
        <v>70</v>
      </c>
      <c r="U119" s="27">
        <f t="shared" si="27"/>
        <v>0</v>
      </c>
    </row>
    <row r="120" spans="2:21" ht="12">
      <c r="B120" s="31"/>
      <c r="C120" s="33"/>
      <c r="E120" s="37">
        <v>841</v>
      </c>
      <c r="F120" s="31"/>
      <c r="G120" s="35" t="s">
        <v>165</v>
      </c>
      <c r="H120" s="18">
        <f t="shared" si="32"/>
        <v>4922</v>
      </c>
      <c r="I120" s="14">
        <f t="shared" si="33"/>
        <v>8</v>
      </c>
      <c r="J120" s="14">
        <f t="shared" si="34"/>
        <v>1</v>
      </c>
      <c r="K120" s="14">
        <f t="shared" si="35"/>
        <v>841</v>
      </c>
      <c r="L120" s="14">
        <f t="shared" si="36"/>
        <v>0</v>
      </c>
      <c r="M120" s="15" t="str">
        <f t="shared" si="37"/>
        <v>00</v>
      </c>
      <c r="N120" s="19">
        <f t="shared" si="38"/>
        <v>9</v>
      </c>
      <c r="O120" s="95" t="str">
        <f t="shared" si="28"/>
        <v>和牛ミノ（第1胃）</v>
      </c>
      <c r="P120" s="19"/>
      <c r="R120" s="26">
        <f t="shared" si="29"/>
        <v>48</v>
      </c>
      <c r="S120" s="26">
        <f t="shared" si="30"/>
        <v>23</v>
      </c>
      <c r="T120" s="26">
        <f t="shared" si="31"/>
        <v>71</v>
      </c>
      <c r="U120" s="27">
        <f t="shared" si="27"/>
        <v>9</v>
      </c>
    </row>
    <row r="121" spans="2:21" ht="12">
      <c r="B121" s="31"/>
      <c r="C121" s="33"/>
      <c r="E121" s="37">
        <v>842</v>
      </c>
      <c r="F121" s="31"/>
      <c r="G121" s="35" t="s">
        <v>166</v>
      </c>
      <c r="H121" s="18">
        <f t="shared" si="32"/>
        <v>4922</v>
      </c>
      <c r="I121" s="14">
        <f t="shared" si="33"/>
        <v>8</v>
      </c>
      <c r="J121" s="14">
        <f t="shared" si="34"/>
        <v>1</v>
      </c>
      <c r="K121" s="14">
        <f t="shared" si="35"/>
        <v>842</v>
      </c>
      <c r="L121" s="14">
        <f t="shared" si="36"/>
        <v>0</v>
      </c>
      <c r="M121" s="15" t="str">
        <f t="shared" si="37"/>
        <v>00</v>
      </c>
      <c r="N121" s="19">
        <f t="shared" si="38"/>
        <v>8</v>
      </c>
      <c r="O121" s="95" t="str">
        <f t="shared" si="28"/>
        <v>和牛ハチノス（第２胃）</v>
      </c>
      <c r="P121" s="19"/>
      <c r="R121" s="26">
        <f t="shared" si="29"/>
        <v>48</v>
      </c>
      <c r="S121" s="26">
        <f t="shared" si="30"/>
        <v>24</v>
      </c>
      <c r="T121" s="26">
        <f t="shared" si="31"/>
        <v>72</v>
      </c>
      <c r="U121" s="27">
        <f t="shared" si="27"/>
        <v>8</v>
      </c>
    </row>
    <row r="122" spans="2:21" ht="12">
      <c r="B122" s="31"/>
      <c r="C122" s="33"/>
      <c r="E122" s="37">
        <v>843</v>
      </c>
      <c r="F122" s="31"/>
      <c r="G122" s="35" t="s">
        <v>167</v>
      </c>
      <c r="H122" s="18">
        <f t="shared" si="32"/>
        <v>4922</v>
      </c>
      <c r="I122" s="14">
        <f t="shared" si="33"/>
        <v>8</v>
      </c>
      <c r="J122" s="14">
        <f t="shared" si="34"/>
        <v>1</v>
      </c>
      <c r="K122" s="14">
        <f t="shared" si="35"/>
        <v>843</v>
      </c>
      <c r="L122" s="14">
        <f t="shared" si="36"/>
        <v>0</v>
      </c>
      <c r="M122" s="15" t="str">
        <f t="shared" si="37"/>
        <v>00</v>
      </c>
      <c r="N122" s="19">
        <f t="shared" si="38"/>
        <v>7</v>
      </c>
      <c r="O122" s="95" t="str">
        <f t="shared" si="28"/>
        <v>和牛センマイ（第３胃）</v>
      </c>
      <c r="P122" s="19"/>
      <c r="R122" s="26">
        <f t="shared" si="29"/>
        <v>48</v>
      </c>
      <c r="S122" s="26">
        <f t="shared" si="30"/>
        <v>25</v>
      </c>
      <c r="T122" s="26">
        <f t="shared" si="31"/>
        <v>73</v>
      </c>
      <c r="U122" s="27">
        <f t="shared" si="27"/>
        <v>7</v>
      </c>
    </row>
    <row r="123" spans="2:21" ht="12">
      <c r="B123" s="31"/>
      <c r="C123" s="33"/>
      <c r="E123" s="37">
        <v>844</v>
      </c>
      <c r="F123" s="31"/>
      <c r="G123" s="35" t="s">
        <v>168</v>
      </c>
      <c r="H123" s="18">
        <f t="shared" si="32"/>
        <v>4922</v>
      </c>
      <c r="I123" s="14">
        <f t="shared" si="33"/>
        <v>8</v>
      </c>
      <c r="J123" s="14">
        <f t="shared" si="34"/>
        <v>1</v>
      </c>
      <c r="K123" s="14">
        <f t="shared" si="35"/>
        <v>844</v>
      </c>
      <c r="L123" s="14">
        <f t="shared" si="36"/>
        <v>0</v>
      </c>
      <c r="M123" s="15" t="str">
        <f t="shared" si="37"/>
        <v>00</v>
      </c>
      <c r="N123" s="19">
        <f t="shared" si="38"/>
        <v>6</v>
      </c>
      <c r="O123" s="95" t="str">
        <f t="shared" si="28"/>
        <v>和牛アカセンマイ（第４胃、ギアラ、アカワタ）</v>
      </c>
      <c r="P123" s="19"/>
      <c r="R123" s="26">
        <f t="shared" si="29"/>
        <v>48</v>
      </c>
      <c r="S123" s="26">
        <f t="shared" si="30"/>
        <v>26</v>
      </c>
      <c r="T123" s="26">
        <f t="shared" si="31"/>
        <v>74</v>
      </c>
      <c r="U123" s="27">
        <f t="shared" si="27"/>
        <v>6</v>
      </c>
    </row>
    <row r="124" spans="2:21" ht="12">
      <c r="B124" s="31"/>
      <c r="C124" s="33"/>
      <c r="E124" s="37">
        <v>845</v>
      </c>
      <c r="F124" s="31"/>
      <c r="G124" s="35" t="s">
        <v>169</v>
      </c>
      <c r="H124" s="18">
        <f t="shared" si="32"/>
        <v>4922</v>
      </c>
      <c r="I124" s="14">
        <f t="shared" si="33"/>
        <v>8</v>
      </c>
      <c r="J124" s="14">
        <f t="shared" si="34"/>
        <v>1</v>
      </c>
      <c r="K124" s="14">
        <f t="shared" si="35"/>
        <v>845</v>
      </c>
      <c r="L124" s="14">
        <f t="shared" si="36"/>
        <v>0</v>
      </c>
      <c r="M124" s="15" t="str">
        <f t="shared" si="37"/>
        <v>00</v>
      </c>
      <c r="N124" s="19">
        <f t="shared" si="38"/>
        <v>5</v>
      </c>
      <c r="O124" s="95" t="str">
        <f t="shared" si="28"/>
        <v>和牛ショウチョウ（小腸）</v>
      </c>
      <c r="P124" s="19"/>
      <c r="R124" s="26">
        <f t="shared" si="29"/>
        <v>48</v>
      </c>
      <c r="S124" s="26">
        <f t="shared" si="30"/>
        <v>27</v>
      </c>
      <c r="T124" s="26">
        <f t="shared" si="31"/>
        <v>75</v>
      </c>
      <c r="U124" s="27">
        <f t="shared" si="27"/>
        <v>5</v>
      </c>
    </row>
    <row r="125" spans="2:21" ht="12">
      <c r="B125" s="31"/>
      <c r="C125" s="33"/>
      <c r="E125" s="37">
        <v>846</v>
      </c>
      <c r="F125" s="31"/>
      <c r="G125" s="35" t="s">
        <v>170</v>
      </c>
      <c r="H125" s="18">
        <f t="shared" si="32"/>
        <v>4922</v>
      </c>
      <c r="I125" s="14">
        <f t="shared" si="33"/>
        <v>8</v>
      </c>
      <c r="J125" s="14">
        <f t="shared" si="34"/>
        <v>1</v>
      </c>
      <c r="K125" s="14">
        <f t="shared" si="35"/>
        <v>846</v>
      </c>
      <c r="L125" s="14">
        <f t="shared" si="36"/>
        <v>0</v>
      </c>
      <c r="M125" s="15" t="str">
        <f t="shared" si="37"/>
        <v>00</v>
      </c>
      <c r="N125" s="19">
        <f t="shared" si="38"/>
        <v>4</v>
      </c>
      <c r="O125" s="95" t="str">
        <f t="shared" si="28"/>
        <v>和牛ダイチョウ（大腸）</v>
      </c>
      <c r="P125" s="19"/>
      <c r="R125" s="26">
        <f t="shared" si="29"/>
        <v>48</v>
      </c>
      <c r="S125" s="26">
        <f t="shared" si="30"/>
        <v>28</v>
      </c>
      <c r="T125" s="26">
        <f t="shared" si="31"/>
        <v>76</v>
      </c>
      <c r="U125" s="27">
        <f t="shared" si="27"/>
        <v>4</v>
      </c>
    </row>
    <row r="126" spans="2:21" ht="12">
      <c r="B126" s="31"/>
      <c r="C126" s="33"/>
      <c r="E126" s="37">
        <v>847</v>
      </c>
      <c r="F126" s="31"/>
      <c r="G126" s="35" t="s">
        <v>171</v>
      </c>
      <c r="H126" s="18">
        <f t="shared" si="32"/>
        <v>4922</v>
      </c>
      <c r="I126" s="14">
        <f t="shared" si="33"/>
        <v>8</v>
      </c>
      <c r="J126" s="14">
        <f t="shared" si="34"/>
        <v>1</v>
      </c>
      <c r="K126" s="14">
        <f t="shared" si="35"/>
        <v>847</v>
      </c>
      <c r="L126" s="14">
        <f t="shared" si="36"/>
        <v>0</v>
      </c>
      <c r="M126" s="15" t="str">
        <f t="shared" si="37"/>
        <v>00</v>
      </c>
      <c r="N126" s="19">
        <f t="shared" si="38"/>
        <v>3</v>
      </c>
      <c r="O126" s="95" t="str">
        <f t="shared" si="28"/>
        <v>和牛シマチョウ</v>
      </c>
      <c r="P126" s="19"/>
      <c r="R126" s="26">
        <f t="shared" si="29"/>
        <v>48</v>
      </c>
      <c r="S126" s="26">
        <f t="shared" si="30"/>
        <v>29</v>
      </c>
      <c r="T126" s="26">
        <f t="shared" si="31"/>
        <v>77</v>
      </c>
      <c r="U126" s="27">
        <f t="shared" si="27"/>
        <v>3</v>
      </c>
    </row>
    <row r="127" spans="2:21" ht="12">
      <c r="B127" s="31"/>
      <c r="C127" s="33"/>
      <c r="D127" s="10"/>
      <c r="E127" s="38">
        <v>848</v>
      </c>
      <c r="F127" s="10"/>
      <c r="G127" s="36" t="s">
        <v>172</v>
      </c>
      <c r="H127" s="20">
        <f aca="true" t="shared" si="39" ref="H127:H143">$H$1</f>
        <v>4922</v>
      </c>
      <c r="I127" s="21">
        <f aca="true" t="shared" si="40" ref="I127:I143">$I$1</f>
        <v>8</v>
      </c>
      <c r="J127" s="21">
        <f aca="true" t="shared" si="41" ref="J127:J143">$B$1</f>
        <v>1</v>
      </c>
      <c r="K127" s="21">
        <f t="shared" si="35"/>
        <v>848</v>
      </c>
      <c r="L127" s="21">
        <f aca="true" t="shared" si="42" ref="L127:L143">$L$1</f>
        <v>0</v>
      </c>
      <c r="M127" s="22" t="str">
        <f aca="true" t="shared" si="43" ref="M127:M143">$M$1</f>
        <v>00</v>
      </c>
      <c r="N127" s="23">
        <f t="shared" si="38"/>
        <v>2</v>
      </c>
      <c r="O127" s="96" t="str">
        <f t="shared" si="28"/>
        <v>和牛チョクチョウ（直腸）</v>
      </c>
      <c r="P127" s="23"/>
      <c r="R127" s="26">
        <f t="shared" si="29"/>
        <v>48</v>
      </c>
      <c r="S127" s="26">
        <f t="shared" si="30"/>
        <v>30</v>
      </c>
      <c r="T127" s="26">
        <f t="shared" si="31"/>
        <v>78</v>
      </c>
      <c r="U127" s="27">
        <f t="shared" si="27"/>
        <v>2</v>
      </c>
    </row>
    <row r="128" spans="2:21" ht="12">
      <c r="B128" s="31"/>
      <c r="C128" s="33"/>
      <c r="D128">
        <v>860</v>
      </c>
      <c r="E128" s="46"/>
      <c r="F128" s="31" t="s">
        <v>244</v>
      </c>
      <c r="G128" s="40"/>
      <c r="H128" s="42">
        <f t="shared" si="39"/>
        <v>4922</v>
      </c>
      <c r="I128" s="43">
        <f t="shared" si="40"/>
        <v>8</v>
      </c>
      <c r="J128" s="43">
        <f t="shared" si="41"/>
        <v>1</v>
      </c>
      <c r="K128" s="43">
        <f t="shared" si="35"/>
        <v>860</v>
      </c>
      <c r="L128" s="43">
        <f t="shared" si="42"/>
        <v>0</v>
      </c>
      <c r="M128" s="44" t="str">
        <f t="shared" si="43"/>
        <v>00</v>
      </c>
      <c r="N128" s="45">
        <f t="shared" si="38"/>
        <v>4</v>
      </c>
      <c r="O128" s="97" t="str">
        <f t="shared" si="28"/>
        <v>和牛その他内臓部</v>
      </c>
      <c r="P128" s="45"/>
      <c r="R128" s="26">
        <f t="shared" si="29"/>
        <v>54</v>
      </c>
      <c r="S128" s="26">
        <f t="shared" si="30"/>
        <v>22</v>
      </c>
      <c r="T128" s="26">
        <f t="shared" si="31"/>
        <v>76</v>
      </c>
      <c r="U128" s="27">
        <f t="shared" si="27"/>
        <v>4</v>
      </c>
    </row>
    <row r="129" spans="2:21" ht="12">
      <c r="B129" s="31"/>
      <c r="C129" s="33"/>
      <c r="E129" s="37">
        <v>861</v>
      </c>
      <c r="F129" s="31"/>
      <c r="G129" s="35" t="s">
        <v>176</v>
      </c>
      <c r="H129" s="18">
        <f t="shared" si="39"/>
        <v>4922</v>
      </c>
      <c r="I129" s="14">
        <f t="shared" si="40"/>
        <v>8</v>
      </c>
      <c r="J129" s="14">
        <f t="shared" si="41"/>
        <v>1</v>
      </c>
      <c r="K129" s="14">
        <f t="shared" si="35"/>
        <v>861</v>
      </c>
      <c r="L129" s="14">
        <f t="shared" si="42"/>
        <v>0</v>
      </c>
      <c r="M129" s="15" t="str">
        <f t="shared" si="43"/>
        <v>00</v>
      </c>
      <c r="N129" s="19">
        <f t="shared" si="38"/>
        <v>3</v>
      </c>
      <c r="O129" s="95" t="str">
        <f t="shared" si="28"/>
        <v>和牛チレ（脾臓、タチギモ）</v>
      </c>
      <c r="P129" s="19"/>
      <c r="R129" s="26">
        <f t="shared" si="29"/>
        <v>54</v>
      </c>
      <c r="S129" s="26">
        <f t="shared" si="30"/>
        <v>23</v>
      </c>
      <c r="T129" s="26">
        <f t="shared" si="31"/>
        <v>77</v>
      </c>
      <c r="U129" s="27">
        <f t="shared" si="27"/>
        <v>3</v>
      </c>
    </row>
    <row r="130" spans="2:21" ht="12">
      <c r="B130" s="31"/>
      <c r="C130" s="33"/>
      <c r="E130" s="37">
        <v>862</v>
      </c>
      <c r="F130" s="31"/>
      <c r="G130" s="35" t="s">
        <v>177</v>
      </c>
      <c r="H130" s="18">
        <f t="shared" si="39"/>
        <v>4922</v>
      </c>
      <c r="I130" s="14">
        <f t="shared" si="40"/>
        <v>8</v>
      </c>
      <c r="J130" s="14">
        <f t="shared" si="41"/>
        <v>1</v>
      </c>
      <c r="K130" s="14">
        <f t="shared" si="35"/>
        <v>862</v>
      </c>
      <c r="L130" s="14">
        <f t="shared" si="42"/>
        <v>0</v>
      </c>
      <c r="M130" s="15" t="str">
        <f t="shared" si="43"/>
        <v>00</v>
      </c>
      <c r="N130" s="19">
        <f t="shared" si="38"/>
        <v>2</v>
      </c>
      <c r="O130" s="95" t="str">
        <f t="shared" si="28"/>
        <v>和牛スイゾウ（膵臓）</v>
      </c>
      <c r="P130" s="19"/>
      <c r="R130" s="26">
        <f t="shared" si="29"/>
        <v>54</v>
      </c>
      <c r="S130" s="26">
        <f t="shared" si="30"/>
        <v>24</v>
      </c>
      <c r="T130" s="26">
        <f t="shared" si="31"/>
        <v>78</v>
      </c>
      <c r="U130" s="27">
        <f t="shared" si="27"/>
        <v>2</v>
      </c>
    </row>
    <row r="131" spans="2:21" ht="12">
      <c r="B131" s="31"/>
      <c r="C131" s="33"/>
      <c r="E131" s="37">
        <v>863</v>
      </c>
      <c r="F131" s="31"/>
      <c r="G131" s="35" t="s">
        <v>178</v>
      </c>
      <c r="H131" s="18">
        <f t="shared" si="39"/>
        <v>4922</v>
      </c>
      <c r="I131" s="14">
        <f t="shared" si="40"/>
        <v>8</v>
      </c>
      <c r="J131" s="14">
        <f t="shared" si="41"/>
        <v>1</v>
      </c>
      <c r="K131" s="14">
        <f t="shared" si="35"/>
        <v>863</v>
      </c>
      <c r="L131" s="14">
        <f t="shared" si="42"/>
        <v>0</v>
      </c>
      <c r="M131" s="15" t="str">
        <f t="shared" si="43"/>
        <v>00</v>
      </c>
      <c r="N131" s="19">
        <f t="shared" si="38"/>
        <v>1</v>
      </c>
      <c r="O131" s="95" t="str">
        <f t="shared" si="28"/>
        <v>和牛シビレ（胸腺）</v>
      </c>
      <c r="P131" s="19"/>
      <c r="R131" s="26">
        <f t="shared" si="29"/>
        <v>54</v>
      </c>
      <c r="S131" s="26">
        <f t="shared" si="30"/>
        <v>25</v>
      </c>
      <c r="T131" s="26">
        <f t="shared" si="31"/>
        <v>79</v>
      </c>
      <c r="U131" s="27">
        <f t="shared" si="27"/>
        <v>1</v>
      </c>
    </row>
    <row r="132" spans="2:21" ht="12">
      <c r="B132" s="31"/>
      <c r="C132" s="33"/>
      <c r="E132" s="37">
        <v>864</v>
      </c>
      <c r="F132" s="31"/>
      <c r="G132" s="35" t="s">
        <v>179</v>
      </c>
      <c r="H132" s="18">
        <f t="shared" si="39"/>
        <v>4922</v>
      </c>
      <c r="I132" s="14">
        <f t="shared" si="40"/>
        <v>8</v>
      </c>
      <c r="J132" s="14">
        <f t="shared" si="41"/>
        <v>1</v>
      </c>
      <c r="K132" s="14">
        <f t="shared" si="35"/>
        <v>864</v>
      </c>
      <c r="L132" s="14">
        <f t="shared" si="42"/>
        <v>0</v>
      </c>
      <c r="M132" s="15" t="str">
        <f t="shared" si="43"/>
        <v>00</v>
      </c>
      <c r="N132" s="19">
        <f t="shared" si="38"/>
        <v>0</v>
      </c>
      <c r="O132" s="95" t="str">
        <f t="shared" si="28"/>
        <v>和牛気管（フエガラミ、フエ）</v>
      </c>
      <c r="P132" s="19"/>
      <c r="R132" s="26">
        <f t="shared" si="29"/>
        <v>54</v>
      </c>
      <c r="S132" s="26">
        <f t="shared" si="30"/>
        <v>26</v>
      </c>
      <c r="T132" s="26">
        <f t="shared" si="31"/>
        <v>80</v>
      </c>
      <c r="U132" s="27">
        <f t="shared" si="27"/>
        <v>0</v>
      </c>
    </row>
    <row r="133" spans="2:21" ht="12">
      <c r="B133" s="31"/>
      <c r="C133" s="33"/>
      <c r="E133" s="37">
        <v>865</v>
      </c>
      <c r="F133" s="31"/>
      <c r="G133" s="35" t="s">
        <v>180</v>
      </c>
      <c r="H133" s="18">
        <f t="shared" si="39"/>
        <v>4922</v>
      </c>
      <c r="I133" s="14">
        <f t="shared" si="40"/>
        <v>8</v>
      </c>
      <c r="J133" s="14">
        <f t="shared" si="41"/>
        <v>1</v>
      </c>
      <c r="K133" s="14">
        <f t="shared" si="35"/>
        <v>865</v>
      </c>
      <c r="L133" s="14">
        <f t="shared" si="42"/>
        <v>0</v>
      </c>
      <c r="M133" s="15" t="str">
        <f t="shared" si="43"/>
        <v>00</v>
      </c>
      <c r="N133" s="19">
        <f t="shared" si="38"/>
        <v>9</v>
      </c>
      <c r="O133" s="95" t="str">
        <f t="shared" si="28"/>
        <v>和牛食道（ノドスジ、ネリガエシ）</v>
      </c>
      <c r="P133" s="19"/>
      <c r="R133" s="26">
        <f t="shared" si="29"/>
        <v>54</v>
      </c>
      <c r="S133" s="26">
        <f t="shared" si="30"/>
        <v>27</v>
      </c>
      <c r="T133" s="26">
        <f t="shared" si="31"/>
        <v>81</v>
      </c>
      <c r="U133" s="27">
        <f t="shared" si="27"/>
        <v>9</v>
      </c>
    </row>
    <row r="134" spans="2:21" ht="12">
      <c r="B134" s="31"/>
      <c r="C134" s="33"/>
      <c r="E134" s="37">
        <v>866</v>
      </c>
      <c r="F134" s="31"/>
      <c r="G134" s="35" t="s">
        <v>181</v>
      </c>
      <c r="H134" s="18">
        <f t="shared" si="39"/>
        <v>4922</v>
      </c>
      <c r="I134" s="14">
        <f t="shared" si="40"/>
        <v>8</v>
      </c>
      <c r="J134" s="14">
        <f t="shared" si="41"/>
        <v>1</v>
      </c>
      <c r="K134" s="14">
        <f t="shared" si="35"/>
        <v>866</v>
      </c>
      <c r="L134" s="14">
        <f t="shared" si="42"/>
        <v>0</v>
      </c>
      <c r="M134" s="15" t="str">
        <f t="shared" si="43"/>
        <v>00</v>
      </c>
      <c r="N134" s="19">
        <f t="shared" si="38"/>
        <v>8</v>
      </c>
      <c r="O134" s="95" t="str">
        <f t="shared" si="28"/>
        <v>和牛ブレンズ（脳）</v>
      </c>
      <c r="P134" s="19"/>
      <c r="R134" s="26">
        <f t="shared" si="29"/>
        <v>54</v>
      </c>
      <c r="S134" s="26">
        <f t="shared" si="30"/>
        <v>28</v>
      </c>
      <c r="T134" s="26">
        <f t="shared" si="31"/>
        <v>82</v>
      </c>
      <c r="U134" s="27">
        <f t="shared" si="27"/>
        <v>8</v>
      </c>
    </row>
    <row r="135" spans="2:21" ht="12">
      <c r="B135" s="31"/>
      <c r="C135" s="33"/>
      <c r="E135" s="37">
        <v>867</v>
      </c>
      <c r="F135" s="31"/>
      <c r="G135" s="35" t="s">
        <v>182</v>
      </c>
      <c r="H135" s="18">
        <f t="shared" si="39"/>
        <v>4922</v>
      </c>
      <c r="I135" s="14">
        <f t="shared" si="40"/>
        <v>8</v>
      </c>
      <c r="J135" s="14">
        <f t="shared" si="41"/>
        <v>1</v>
      </c>
      <c r="K135" s="14">
        <f t="shared" si="35"/>
        <v>867</v>
      </c>
      <c r="L135" s="14">
        <f t="shared" si="42"/>
        <v>0</v>
      </c>
      <c r="M135" s="15" t="str">
        <f t="shared" si="43"/>
        <v>00</v>
      </c>
      <c r="N135" s="19">
        <f t="shared" si="38"/>
        <v>7</v>
      </c>
      <c r="O135" s="95" t="str">
        <f t="shared" si="28"/>
        <v>和牛セキズイ（脊髄）</v>
      </c>
      <c r="P135" s="19"/>
      <c r="R135" s="26">
        <f t="shared" si="29"/>
        <v>54</v>
      </c>
      <c r="S135" s="26">
        <f t="shared" si="30"/>
        <v>29</v>
      </c>
      <c r="T135" s="26">
        <f t="shared" si="31"/>
        <v>83</v>
      </c>
      <c r="U135" s="27">
        <f aca="true" t="shared" si="44" ref="U135:U143">IF(10-RIGHT(T135,1)=10,0,10-RIGHT(T135,1))</f>
        <v>7</v>
      </c>
    </row>
    <row r="136" spans="2:21" ht="12">
      <c r="B136" s="31"/>
      <c r="C136" s="33"/>
      <c r="E136" s="37">
        <v>868</v>
      </c>
      <c r="F136" s="31"/>
      <c r="G136" s="35" t="s">
        <v>183</v>
      </c>
      <c r="H136" s="18">
        <f t="shared" si="39"/>
        <v>4922</v>
      </c>
      <c r="I136" s="14">
        <f t="shared" si="40"/>
        <v>8</v>
      </c>
      <c r="J136" s="14">
        <f t="shared" si="41"/>
        <v>1</v>
      </c>
      <c r="K136" s="14">
        <f t="shared" si="35"/>
        <v>868</v>
      </c>
      <c r="L136" s="14">
        <f t="shared" si="42"/>
        <v>0</v>
      </c>
      <c r="M136" s="15" t="str">
        <f t="shared" si="43"/>
        <v>00</v>
      </c>
      <c r="N136" s="19">
        <f t="shared" si="38"/>
        <v>6</v>
      </c>
      <c r="O136" s="95" t="str">
        <f aca="true" t="shared" si="45" ref="O136:O143">$C$6&amp;IF(F136&lt;&gt;"",F136,G136)</f>
        <v>和牛チチカブ（乳房）</v>
      </c>
      <c r="P136" s="19"/>
      <c r="R136" s="26">
        <f t="shared" si="29"/>
        <v>54</v>
      </c>
      <c r="S136" s="26">
        <f t="shared" si="30"/>
        <v>30</v>
      </c>
      <c r="T136" s="26">
        <f t="shared" si="31"/>
        <v>84</v>
      </c>
      <c r="U136" s="27">
        <f t="shared" si="44"/>
        <v>6</v>
      </c>
    </row>
    <row r="137" spans="2:21" ht="12">
      <c r="B137" s="31"/>
      <c r="C137" s="33"/>
      <c r="D137" s="10"/>
      <c r="E137" s="38">
        <v>869</v>
      </c>
      <c r="F137" s="10"/>
      <c r="G137" s="36" t="s">
        <v>184</v>
      </c>
      <c r="H137" s="20">
        <f t="shared" si="39"/>
        <v>4922</v>
      </c>
      <c r="I137" s="21">
        <f t="shared" si="40"/>
        <v>8</v>
      </c>
      <c r="J137" s="21">
        <f t="shared" si="41"/>
        <v>1</v>
      </c>
      <c r="K137" s="21">
        <f t="shared" si="35"/>
        <v>869</v>
      </c>
      <c r="L137" s="21">
        <f t="shared" si="42"/>
        <v>0</v>
      </c>
      <c r="M137" s="22" t="str">
        <f t="shared" si="43"/>
        <v>00</v>
      </c>
      <c r="N137" s="23">
        <f t="shared" si="38"/>
        <v>5</v>
      </c>
      <c r="O137" s="96" t="str">
        <f t="shared" si="45"/>
        <v>和牛コブクロ（子宮）</v>
      </c>
      <c r="P137" s="23"/>
      <c r="R137" s="26">
        <f t="shared" si="29"/>
        <v>54</v>
      </c>
      <c r="S137" s="26">
        <f t="shared" si="30"/>
        <v>31</v>
      </c>
      <c r="T137" s="26">
        <f t="shared" si="31"/>
        <v>85</v>
      </c>
      <c r="U137" s="27">
        <f t="shared" si="44"/>
        <v>5</v>
      </c>
    </row>
    <row r="138" spans="2:21" ht="12">
      <c r="B138" s="31"/>
      <c r="C138" s="33"/>
      <c r="D138">
        <v>880</v>
      </c>
      <c r="E138" s="46"/>
      <c r="F138" s="31" t="s">
        <v>245</v>
      </c>
      <c r="G138" s="40"/>
      <c r="H138" s="42">
        <f t="shared" si="39"/>
        <v>4922</v>
      </c>
      <c r="I138" s="43">
        <f t="shared" si="40"/>
        <v>8</v>
      </c>
      <c r="J138" s="43">
        <f t="shared" si="41"/>
        <v>1</v>
      </c>
      <c r="K138" s="43">
        <f t="shared" si="35"/>
        <v>880</v>
      </c>
      <c r="L138" s="43">
        <f t="shared" si="42"/>
        <v>0</v>
      </c>
      <c r="M138" s="44" t="str">
        <f t="shared" si="43"/>
        <v>00</v>
      </c>
      <c r="N138" s="45">
        <f t="shared" si="38"/>
        <v>8</v>
      </c>
      <c r="O138" s="97" t="str">
        <f t="shared" si="45"/>
        <v>和牛足・尾部</v>
      </c>
      <c r="P138" s="45"/>
      <c r="R138" s="26">
        <f t="shared" si="29"/>
        <v>60</v>
      </c>
      <c r="S138" s="26">
        <f t="shared" si="30"/>
        <v>22</v>
      </c>
      <c r="T138" s="26">
        <f t="shared" si="31"/>
        <v>82</v>
      </c>
      <c r="U138" s="27">
        <f t="shared" si="44"/>
        <v>8</v>
      </c>
    </row>
    <row r="139" spans="2:21" ht="12">
      <c r="B139" s="31"/>
      <c r="C139" s="33"/>
      <c r="E139" s="37">
        <v>881</v>
      </c>
      <c r="F139" s="31"/>
      <c r="G139" s="35" t="s">
        <v>186</v>
      </c>
      <c r="H139" s="18">
        <f t="shared" si="39"/>
        <v>4922</v>
      </c>
      <c r="I139" s="14">
        <f t="shared" si="40"/>
        <v>8</v>
      </c>
      <c r="J139" s="14">
        <f t="shared" si="41"/>
        <v>1</v>
      </c>
      <c r="K139" s="14">
        <f t="shared" si="35"/>
        <v>881</v>
      </c>
      <c r="L139" s="14">
        <f t="shared" si="42"/>
        <v>0</v>
      </c>
      <c r="M139" s="15" t="str">
        <f t="shared" si="43"/>
        <v>00</v>
      </c>
      <c r="N139" s="19">
        <f t="shared" si="38"/>
        <v>7</v>
      </c>
      <c r="O139" s="95" t="str">
        <f t="shared" si="45"/>
        <v>和牛テール（尾）</v>
      </c>
      <c r="P139" s="19"/>
      <c r="R139" s="26">
        <f t="shared" si="29"/>
        <v>60</v>
      </c>
      <c r="S139" s="26">
        <f t="shared" si="30"/>
        <v>23</v>
      </c>
      <c r="T139" s="26">
        <f t="shared" si="31"/>
        <v>83</v>
      </c>
      <c r="U139" s="27">
        <f t="shared" si="44"/>
        <v>7</v>
      </c>
    </row>
    <row r="140" spans="2:21" ht="12">
      <c r="B140" s="31"/>
      <c r="C140" s="33"/>
      <c r="E140" s="37">
        <v>882</v>
      </c>
      <c r="F140" s="31"/>
      <c r="G140" s="35" t="s">
        <v>187</v>
      </c>
      <c r="H140" s="18">
        <f t="shared" si="39"/>
        <v>4922</v>
      </c>
      <c r="I140" s="14">
        <f t="shared" si="40"/>
        <v>8</v>
      </c>
      <c r="J140" s="14">
        <f t="shared" si="41"/>
        <v>1</v>
      </c>
      <c r="K140" s="14">
        <f t="shared" si="35"/>
        <v>882</v>
      </c>
      <c r="L140" s="14">
        <f t="shared" si="42"/>
        <v>0</v>
      </c>
      <c r="M140" s="15" t="str">
        <f t="shared" si="43"/>
        <v>00</v>
      </c>
      <c r="N140" s="19">
        <f t="shared" si="38"/>
        <v>6</v>
      </c>
      <c r="O140" s="95" t="str">
        <f t="shared" si="45"/>
        <v>和牛牛足</v>
      </c>
      <c r="P140" s="19"/>
      <c r="R140" s="26">
        <f t="shared" si="29"/>
        <v>60</v>
      </c>
      <c r="S140" s="26">
        <f t="shared" si="30"/>
        <v>24</v>
      </c>
      <c r="T140" s="26">
        <f t="shared" si="31"/>
        <v>84</v>
      </c>
      <c r="U140" s="27">
        <f t="shared" si="44"/>
        <v>6</v>
      </c>
    </row>
    <row r="141" spans="2:21" ht="12">
      <c r="B141" s="31"/>
      <c r="C141" s="33"/>
      <c r="D141" s="10"/>
      <c r="E141" s="38">
        <v>883</v>
      </c>
      <c r="F141" s="10"/>
      <c r="G141" s="36" t="s">
        <v>188</v>
      </c>
      <c r="H141" s="20">
        <f t="shared" si="39"/>
        <v>4922</v>
      </c>
      <c r="I141" s="21">
        <f t="shared" si="40"/>
        <v>8</v>
      </c>
      <c r="J141" s="21">
        <f t="shared" si="41"/>
        <v>1</v>
      </c>
      <c r="K141" s="21">
        <f t="shared" si="35"/>
        <v>883</v>
      </c>
      <c r="L141" s="21">
        <f t="shared" si="42"/>
        <v>0</v>
      </c>
      <c r="M141" s="22" t="str">
        <f t="shared" si="43"/>
        <v>00</v>
      </c>
      <c r="N141" s="23">
        <f t="shared" si="38"/>
        <v>5</v>
      </c>
      <c r="O141" s="96" t="str">
        <f t="shared" si="45"/>
        <v>和牛アキレス（アキレス腱）</v>
      </c>
      <c r="P141" s="23"/>
      <c r="R141" s="26">
        <f t="shared" si="29"/>
        <v>60</v>
      </c>
      <c r="S141" s="26">
        <f t="shared" si="30"/>
        <v>25</v>
      </c>
      <c r="T141" s="26">
        <f t="shared" si="31"/>
        <v>85</v>
      </c>
      <c r="U141" s="27">
        <f t="shared" si="44"/>
        <v>5</v>
      </c>
    </row>
    <row r="142" spans="2:21" ht="12">
      <c r="B142" s="31"/>
      <c r="C142" s="33"/>
      <c r="D142">
        <v>890</v>
      </c>
      <c r="E142" s="46"/>
      <c r="F142" s="31" t="s">
        <v>246</v>
      </c>
      <c r="G142" s="40"/>
      <c r="H142" s="42">
        <f t="shared" si="39"/>
        <v>4922</v>
      </c>
      <c r="I142" s="43">
        <f t="shared" si="40"/>
        <v>8</v>
      </c>
      <c r="J142" s="43">
        <f t="shared" si="41"/>
        <v>1</v>
      </c>
      <c r="K142" s="43">
        <f t="shared" si="35"/>
        <v>890</v>
      </c>
      <c r="L142" s="43">
        <f t="shared" si="42"/>
        <v>0</v>
      </c>
      <c r="M142" s="44" t="str">
        <f t="shared" si="43"/>
        <v>00</v>
      </c>
      <c r="N142" s="45">
        <f t="shared" si="38"/>
        <v>5</v>
      </c>
      <c r="O142" s="97" t="str">
        <f t="shared" si="45"/>
        <v>和牛その他副生物</v>
      </c>
      <c r="P142" s="45"/>
      <c r="R142" s="26">
        <f t="shared" si="29"/>
        <v>63</v>
      </c>
      <c r="S142" s="26">
        <f t="shared" si="30"/>
        <v>22</v>
      </c>
      <c r="T142" s="26">
        <f t="shared" si="31"/>
        <v>85</v>
      </c>
      <c r="U142" s="27">
        <f t="shared" si="44"/>
        <v>5</v>
      </c>
    </row>
    <row r="143" spans="2:21" ht="12">
      <c r="B143" s="10"/>
      <c r="C143" s="9"/>
      <c r="D143" s="51"/>
      <c r="E143" s="38">
        <v>891</v>
      </c>
      <c r="F143" s="10"/>
      <c r="G143" s="36" t="s">
        <v>190</v>
      </c>
      <c r="H143" s="20">
        <f t="shared" si="39"/>
        <v>4922</v>
      </c>
      <c r="I143" s="21">
        <f t="shared" si="40"/>
        <v>8</v>
      </c>
      <c r="J143" s="21">
        <f t="shared" si="41"/>
        <v>1</v>
      </c>
      <c r="K143" s="21">
        <f t="shared" si="35"/>
        <v>891</v>
      </c>
      <c r="L143" s="21">
        <f t="shared" si="42"/>
        <v>0</v>
      </c>
      <c r="M143" s="22" t="str">
        <f t="shared" si="43"/>
        <v>00</v>
      </c>
      <c r="N143" s="23">
        <f t="shared" si="38"/>
        <v>4</v>
      </c>
      <c r="O143" s="96" t="str">
        <f t="shared" si="45"/>
        <v>和牛ハラ脂</v>
      </c>
      <c r="P143" s="23"/>
      <c r="R143" s="28">
        <f t="shared" si="29"/>
        <v>63</v>
      </c>
      <c r="S143" s="28">
        <f t="shared" si="30"/>
        <v>23</v>
      </c>
      <c r="T143" s="28">
        <f t="shared" si="31"/>
        <v>86</v>
      </c>
      <c r="U143" s="29">
        <f t="shared" si="44"/>
        <v>4</v>
      </c>
    </row>
  </sheetData>
  <sheetProtection/>
  <mergeCells count="1">
    <mergeCell ref="I4:I5"/>
  </mergeCells>
  <printOptions/>
  <pageMargins left="0.7874015748031497" right="0.1968503937007874" top="0.3937007874015748" bottom="0.3937007874015748" header="0.3937007874015748" footer="0.1968503937007874"/>
  <pageSetup horizontalDpi="600" verticalDpi="600" orientation="portrait" paperSize="9" scale="72" r:id="rId1"/>
  <headerFooter alignWithMargins="0">
    <oddFooter>&amp;C&amp;P / &amp;N</oddFooter>
  </headerFooter>
  <rowBreaks count="1" manualBreakCount="1">
    <brk id="73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1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.7109375" style="0" customWidth="1"/>
    <col min="2" max="2" width="4.7109375" style="0" customWidth="1"/>
    <col min="3" max="3" width="8.7109375" style="0" customWidth="1"/>
    <col min="4" max="6" width="4.7109375" style="0" customWidth="1"/>
    <col min="7" max="7" width="34.8515625" style="0" bestFit="1" customWidth="1"/>
    <col min="8" max="8" width="6.140625" style="1" bestFit="1" customWidth="1"/>
    <col min="9" max="10" width="3.28125" style="1" bestFit="1" customWidth="1"/>
    <col min="11" max="11" width="5.140625" style="1" bestFit="1" customWidth="1"/>
    <col min="12" max="12" width="3.28125" style="1" bestFit="1" customWidth="1"/>
    <col min="13" max="13" width="3.7109375" style="2" bestFit="1" customWidth="1"/>
    <col min="14" max="14" width="3.7109375" style="1" bestFit="1" customWidth="1"/>
    <col min="15" max="15" width="30.7109375" style="1" customWidth="1"/>
    <col min="16" max="16" width="20.7109375" style="0" customWidth="1"/>
    <col min="17" max="17" width="1.7109375" style="0" hidden="1" customWidth="1"/>
    <col min="18" max="20" width="4.140625" style="0" hidden="1" customWidth="1"/>
    <col min="21" max="21" width="3.7109375" style="0" hidden="1" customWidth="1"/>
  </cols>
  <sheetData>
    <row r="1" spans="2:15" ht="12">
      <c r="B1" s="63">
        <v>2</v>
      </c>
      <c r="C1" s="63" t="s">
        <v>2</v>
      </c>
      <c r="D1" s="63"/>
      <c r="E1" s="63"/>
      <c r="F1" s="63"/>
      <c r="G1" s="63"/>
      <c r="H1" s="101">
        <v>4922</v>
      </c>
      <c r="I1" s="101">
        <v>8</v>
      </c>
      <c r="J1" s="101"/>
      <c r="K1" s="101"/>
      <c r="L1" s="101">
        <v>0</v>
      </c>
      <c r="M1" s="102" t="s">
        <v>300</v>
      </c>
      <c r="N1" s="79"/>
      <c r="O1" s="79"/>
    </row>
    <row r="2" ht="51" customHeight="1">
      <c r="B2" t="s">
        <v>310</v>
      </c>
    </row>
    <row r="3" spans="2:21" ht="12">
      <c r="B3" s="52" t="s">
        <v>225</v>
      </c>
      <c r="C3" s="53"/>
      <c r="D3" s="52" t="s">
        <v>226</v>
      </c>
      <c r="E3" s="54"/>
      <c r="F3" s="54"/>
      <c r="G3" s="53"/>
      <c r="H3" s="52" t="s">
        <v>227</v>
      </c>
      <c r="I3" s="54"/>
      <c r="J3" s="54"/>
      <c r="K3" s="54"/>
      <c r="L3" s="54"/>
      <c r="M3" s="55"/>
      <c r="N3" s="53"/>
      <c r="O3" s="94"/>
      <c r="P3" s="78" t="s">
        <v>231</v>
      </c>
      <c r="R3" s="72" t="s">
        <v>232</v>
      </c>
      <c r="S3" s="73"/>
      <c r="T3" s="73"/>
      <c r="U3" s="74"/>
    </row>
    <row r="4" spans="2:21" ht="62.25" customHeight="1">
      <c r="B4" s="56" t="s">
        <v>233</v>
      </c>
      <c r="C4" s="56" t="s">
        <v>229</v>
      </c>
      <c r="D4" s="57" t="s">
        <v>301</v>
      </c>
      <c r="E4" s="58"/>
      <c r="F4" s="57" t="s">
        <v>229</v>
      </c>
      <c r="G4" s="59"/>
      <c r="H4" s="56" t="s">
        <v>214</v>
      </c>
      <c r="I4" s="112" t="s">
        <v>215</v>
      </c>
      <c r="J4" s="60"/>
      <c r="K4" s="61" t="s">
        <v>216</v>
      </c>
      <c r="L4" s="61"/>
      <c r="M4" s="62" t="s">
        <v>217</v>
      </c>
      <c r="N4" s="56" t="s">
        <v>235</v>
      </c>
      <c r="O4" s="86" t="s">
        <v>229</v>
      </c>
      <c r="P4" s="77"/>
      <c r="R4" s="75" t="s">
        <v>221</v>
      </c>
      <c r="S4" s="75" t="s">
        <v>222</v>
      </c>
      <c r="T4" s="75" t="s">
        <v>223</v>
      </c>
      <c r="U4" s="75" t="s">
        <v>224</v>
      </c>
    </row>
    <row r="5" spans="2:21" ht="97.5">
      <c r="B5" s="64"/>
      <c r="C5" s="64"/>
      <c r="D5" s="65"/>
      <c r="E5" s="66"/>
      <c r="F5" s="65"/>
      <c r="G5" s="66"/>
      <c r="H5" s="67"/>
      <c r="I5" s="113"/>
      <c r="J5" s="68" t="s">
        <v>0</v>
      </c>
      <c r="K5" s="69" t="s">
        <v>191</v>
      </c>
      <c r="L5" s="70" t="s">
        <v>219</v>
      </c>
      <c r="M5" s="71"/>
      <c r="N5" s="67"/>
      <c r="O5" s="67"/>
      <c r="P5" s="64"/>
      <c r="R5" s="76"/>
      <c r="S5" s="76"/>
      <c r="T5" s="76"/>
      <c r="U5" s="76"/>
    </row>
    <row r="6" spans="2:21" ht="12">
      <c r="B6" s="30">
        <v>2</v>
      </c>
      <c r="C6" s="32" t="s">
        <v>2</v>
      </c>
      <c r="D6">
        <v>100</v>
      </c>
      <c r="F6" s="30" t="s">
        <v>8</v>
      </c>
      <c r="H6" s="16">
        <f aca="true" t="shared" si="0" ref="H6:H37">$H$1</f>
        <v>4922</v>
      </c>
      <c r="I6" s="12">
        <f aca="true" t="shared" si="1" ref="I6:I37">$I$1</f>
        <v>8</v>
      </c>
      <c r="J6" s="12">
        <f aca="true" t="shared" si="2" ref="J6:J37">$B$1</f>
        <v>2</v>
      </c>
      <c r="K6" s="12">
        <f aca="true" t="shared" si="3" ref="K6:K37">IF(D6&lt;&gt;"",D6,E6)</f>
        <v>100</v>
      </c>
      <c r="L6" s="12">
        <f aca="true" t="shared" si="4" ref="L6:L37">$L$1</f>
        <v>0</v>
      </c>
      <c r="M6" s="13" t="str">
        <f aca="true" t="shared" si="5" ref="M6:M37">$M$1</f>
        <v>00</v>
      </c>
      <c r="N6" s="17">
        <f aca="true" t="shared" si="6" ref="N6:N37">U6</f>
        <v>6</v>
      </c>
      <c r="O6" s="87" t="str">
        <f aca="true" t="shared" si="7" ref="O6:O37">$C$6&amp;IF(F6&lt;&gt;"",F6,G6)</f>
        <v>国産牛枝肉</v>
      </c>
      <c r="P6" s="17"/>
      <c r="R6" s="24">
        <f aca="true" t="shared" si="8" ref="R6:R37">(MID(H6,2,1)+MID(H6,4,1)+MID(J6,1,1)+MID(K6,2,1)+MID(L6,1,1)+MID(M6,2,1))*3</f>
        <v>39</v>
      </c>
      <c r="S6" s="24">
        <f aca="true" t="shared" si="9" ref="S6:S37">MID(H6,1,1)+MID(H6,3,1)+MID(I6,1,1)+MID(K6,1,1)+MID(K6,3,1)+MID(M6,1,1)</f>
        <v>15</v>
      </c>
      <c r="T6" s="24">
        <f aca="true" t="shared" si="10" ref="T6:T37">R6+S6</f>
        <v>54</v>
      </c>
      <c r="U6" s="109">
        <f aca="true" t="shared" si="11" ref="U6:U37">IF(10-RIGHT(T6,1)=10,0,10-RIGHT(T6,1))</f>
        <v>6</v>
      </c>
    </row>
    <row r="7" spans="2:21" ht="12">
      <c r="B7" s="31"/>
      <c r="C7" s="33"/>
      <c r="E7" s="37">
        <v>101</v>
      </c>
      <c r="F7" s="31"/>
      <c r="G7" s="34" t="s">
        <v>192</v>
      </c>
      <c r="H7" s="18">
        <f t="shared" si="0"/>
        <v>4922</v>
      </c>
      <c r="I7" s="14">
        <f t="shared" si="1"/>
        <v>8</v>
      </c>
      <c r="J7" s="14">
        <f t="shared" si="2"/>
        <v>2</v>
      </c>
      <c r="K7" s="14">
        <f t="shared" si="3"/>
        <v>101</v>
      </c>
      <c r="L7" s="14">
        <f t="shared" si="4"/>
        <v>0</v>
      </c>
      <c r="M7" s="15" t="str">
        <f t="shared" si="5"/>
        <v>00</v>
      </c>
      <c r="N7" s="19">
        <f t="shared" si="6"/>
        <v>5</v>
      </c>
      <c r="O7" s="95" t="str">
        <f t="shared" si="7"/>
        <v>国産牛セット</v>
      </c>
      <c r="P7" s="19"/>
      <c r="R7" s="26">
        <f t="shared" si="8"/>
        <v>39</v>
      </c>
      <c r="S7" s="26">
        <f t="shared" si="9"/>
        <v>16</v>
      </c>
      <c r="T7" s="26">
        <f t="shared" si="10"/>
        <v>55</v>
      </c>
      <c r="U7" s="110">
        <f t="shared" si="11"/>
        <v>5</v>
      </c>
    </row>
    <row r="8" spans="2:21" ht="12">
      <c r="B8" s="31"/>
      <c r="C8" s="33"/>
      <c r="D8" s="10"/>
      <c r="E8" s="38">
        <v>102</v>
      </c>
      <c r="F8" s="10"/>
      <c r="G8" s="36" t="s">
        <v>193</v>
      </c>
      <c r="H8" s="20">
        <f t="shared" si="0"/>
        <v>4922</v>
      </c>
      <c r="I8" s="21">
        <f t="shared" si="1"/>
        <v>8</v>
      </c>
      <c r="J8" s="21">
        <f t="shared" si="2"/>
        <v>2</v>
      </c>
      <c r="K8" s="21">
        <f t="shared" si="3"/>
        <v>102</v>
      </c>
      <c r="L8" s="21">
        <f t="shared" si="4"/>
        <v>0</v>
      </c>
      <c r="M8" s="22" t="str">
        <f t="shared" si="5"/>
        <v>00</v>
      </c>
      <c r="N8" s="23">
        <f t="shared" si="6"/>
        <v>4</v>
      </c>
      <c r="O8" s="96" t="str">
        <f t="shared" si="7"/>
        <v>国産牛セットC</v>
      </c>
      <c r="P8" s="23"/>
      <c r="R8" s="26">
        <f t="shared" si="8"/>
        <v>39</v>
      </c>
      <c r="S8" s="26">
        <f t="shared" si="9"/>
        <v>17</v>
      </c>
      <c r="T8" s="26">
        <f t="shared" si="10"/>
        <v>56</v>
      </c>
      <c r="U8" s="110">
        <f t="shared" si="11"/>
        <v>4</v>
      </c>
    </row>
    <row r="9" spans="2:21" ht="12">
      <c r="B9" s="31"/>
      <c r="C9" s="33"/>
      <c r="D9">
        <v>190</v>
      </c>
      <c r="E9" s="41"/>
      <c r="F9" s="31" t="s">
        <v>11</v>
      </c>
      <c r="G9" s="40"/>
      <c r="H9" s="42">
        <f t="shared" si="0"/>
        <v>4922</v>
      </c>
      <c r="I9" s="43">
        <f t="shared" si="1"/>
        <v>8</v>
      </c>
      <c r="J9" s="43">
        <f t="shared" si="2"/>
        <v>2</v>
      </c>
      <c r="K9" s="43">
        <f t="shared" si="3"/>
        <v>190</v>
      </c>
      <c r="L9" s="43">
        <f t="shared" si="4"/>
        <v>0</v>
      </c>
      <c r="M9" s="44" t="str">
        <f t="shared" si="5"/>
        <v>00</v>
      </c>
      <c r="N9" s="45">
        <f t="shared" si="6"/>
        <v>9</v>
      </c>
      <c r="O9" s="97" t="str">
        <f t="shared" si="7"/>
        <v>国産牛その他枝肉</v>
      </c>
      <c r="P9" s="45"/>
      <c r="R9" s="26">
        <f t="shared" si="8"/>
        <v>66</v>
      </c>
      <c r="S9" s="26">
        <f t="shared" si="9"/>
        <v>15</v>
      </c>
      <c r="T9" s="26">
        <f t="shared" si="10"/>
        <v>81</v>
      </c>
      <c r="U9" s="110">
        <f t="shared" si="11"/>
        <v>9</v>
      </c>
    </row>
    <row r="10" spans="2:21" ht="12">
      <c r="B10" s="31"/>
      <c r="C10" s="33"/>
      <c r="D10" s="10"/>
      <c r="E10" s="38">
        <v>191</v>
      </c>
      <c r="F10" s="10"/>
      <c r="G10" s="36" t="s">
        <v>194</v>
      </c>
      <c r="H10" s="20">
        <f t="shared" si="0"/>
        <v>4922</v>
      </c>
      <c r="I10" s="21">
        <f t="shared" si="1"/>
        <v>8</v>
      </c>
      <c r="J10" s="21">
        <f t="shared" si="2"/>
        <v>2</v>
      </c>
      <c r="K10" s="21">
        <f t="shared" si="3"/>
        <v>191</v>
      </c>
      <c r="L10" s="21">
        <f t="shared" si="4"/>
        <v>0</v>
      </c>
      <c r="M10" s="22" t="str">
        <f t="shared" si="5"/>
        <v>00</v>
      </c>
      <c r="N10" s="23">
        <f t="shared" si="6"/>
        <v>8</v>
      </c>
      <c r="O10" s="96" t="str">
        <f t="shared" si="7"/>
        <v>国産牛その他セット</v>
      </c>
      <c r="P10" s="23"/>
      <c r="R10" s="26">
        <f t="shared" si="8"/>
        <v>66</v>
      </c>
      <c r="S10" s="26">
        <f t="shared" si="9"/>
        <v>16</v>
      </c>
      <c r="T10" s="26">
        <f t="shared" si="10"/>
        <v>82</v>
      </c>
      <c r="U10" s="110">
        <f t="shared" si="11"/>
        <v>8</v>
      </c>
    </row>
    <row r="11" spans="2:21" ht="12">
      <c r="B11" s="31"/>
      <c r="C11" s="33"/>
      <c r="D11">
        <v>200</v>
      </c>
      <c r="E11" s="41"/>
      <c r="F11" s="31" t="s">
        <v>195</v>
      </c>
      <c r="G11" s="40"/>
      <c r="H11" s="42">
        <f t="shared" si="0"/>
        <v>4922</v>
      </c>
      <c r="I11" s="43">
        <f t="shared" si="1"/>
        <v>8</v>
      </c>
      <c r="J11" s="43">
        <f t="shared" si="2"/>
        <v>2</v>
      </c>
      <c r="K11" s="43">
        <f t="shared" si="3"/>
        <v>200</v>
      </c>
      <c r="L11" s="43">
        <f t="shared" si="4"/>
        <v>0</v>
      </c>
      <c r="M11" s="44" t="str">
        <f t="shared" si="5"/>
        <v>00</v>
      </c>
      <c r="N11" s="45">
        <f t="shared" si="6"/>
        <v>5</v>
      </c>
      <c r="O11" s="97" t="str">
        <f t="shared" si="7"/>
        <v>国産牛枝肉半丸(サイド)</v>
      </c>
      <c r="P11" s="45"/>
      <c r="R11" s="26">
        <f t="shared" si="8"/>
        <v>39</v>
      </c>
      <c r="S11" s="26">
        <f t="shared" si="9"/>
        <v>16</v>
      </c>
      <c r="T11" s="26">
        <f t="shared" si="10"/>
        <v>55</v>
      </c>
      <c r="U11" s="110">
        <f t="shared" si="11"/>
        <v>5</v>
      </c>
    </row>
    <row r="12" spans="2:21" ht="12">
      <c r="B12" s="31"/>
      <c r="C12" s="33"/>
      <c r="E12" s="37">
        <v>201</v>
      </c>
      <c r="F12" s="31"/>
      <c r="G12" s="35" t="s">
        <v>196</v>
      </c>
      <c r="H12" s="18">
        <f t="shared" si="0"/>
        <v>4922</v>
      </c>
      <c r="I12" s="14">
        <f t="shared" si="1"/>
        <v>8</v>
      </c>
      <c r="J12" s="14">
        <f t="shared" si="2"/>
        <v>2</v>
      </c>
      <c r="K12" s="14">
        <f t="shared" si="3"/>
        <v>201</v>
      </c>
      <c r="L12" s="14">
        <f t="shared" si="4"/>
        <v>0</v>
      </c>
      <c r="M12" s="15" t="str">
        <f t="shared" si="5"/>
        <v>00</v>
      </c>
      <c r="N12" s="19">
        <f t="shared" si="6"/>
        <v>4</v>
      </c>
      <c r="O12" s="95" t="str">
        <f t="shared" si="7"/>
        <v>国産牛半丸セット</v>
      </c>
      <c r="P12" s="19"/>
      <c r="R12" s="26">
        <f t="shared" si="8"/>
        <v>39</v>
      </c>
      <c r="S12" s="26">
        <f t="shared" si="9"/>
        <v>17</v>
      </c>
      <c r="T12" s="26">
        <f t="shared" si="10"/>
        <v>56</v>
      </c>
      <c r="U12" s="110">
        <f t="shared" si="11"/>
        <v>4</v>
      </c>
    </row>
    <row r="13" spans="2:21" ht="12">
      <c r="B13" s="31"/>
      <c r="C13" s="33"/>
      <c r="D13" s="10"/>
      <c r="E13" s="38">
        <v>202</v>
      </c>
      <c r="F13" s="10"/>
      <c r="G13" s="36" t="s">
        <v>197</v>
      </c>
      <c r="H13" s="20">
        <f t="shared" si="0"/>
        <v>4922</v>
      </c>
      <c r="I13" s="21">
        <f t="shared" si="1"/>
        <v>8</v>
      </c>
      <c r="J13" s="21">
        <f t="shared" si="2"/>
        <v>2</v>
      </c>
      <c r="K13" s="21">
        <f t="shared" si="3"/>
        <v>202</v>
      </c>
      <c r="L13" s="21">
        <f t="shared" si="4"/>
        <v>0</v>
      </c>
      <c r="M13" s="22" t="str">
        <f t="shared" si="5"/>
        <v>00</v>
      </c>
      <c r="N13" s="23">
        <f t="shared" si="6"/>
        <v>3</v>
      </c>
      <c r="O13" s="96" t="str">
        <f t="shared" si="7"/>
        <v>国産牛半丸セットC</v>
      </c>
      <c r="P13" s="23"/>
      <c r="R13" s="26">
        <f t="shared" si="8"/>
        <v>39</v>
      </c>
      <c r="S13" s="26">
        <f t="shared" si="9"/>
        <v>18</v>
      </c>
      <c r="T13" s="26">
        <f t="shared" si="10"/>
        <v>57</v>
      </c>
      <c r="U13" s="110">
        <f t="shared" si="11"/>
        <v>3</v>
      </c>
    </row>
    <row r="14" spans="2:21" ht="12">
      <c r="B14" s="31"/>
      <c r="C14" s="33"/>
      <c r="D14" s="4">
        <v>210</v>
      </c>
      <c r="E14" s="5"/>
      <c r="F14" s="4" t="s">
        <v>13</v>
      </c>
      <c r="G14" s="47"/>
      <c r="H14" s="48">
        <f t="shared" si="0"/>
        <v>4922</v>
      </c>
      <c r="I14" s="3">
        <f t="shared" si="1"/>
        <v>8</v>
      </c>
      <c r="J14" s="3">
        <f t="shared" si="2"/>
        <v>2</v>
      </c>
      <c r="K14" s="3">
        <f t="shared" si="3"/>
        <v>210</v>
      </c>
      <c r="L14" s="3">
        <f t="shared" si="4"/>
        <v>0</v>
      </c>
      <c r="M14" s="49" t="str">
        <f t="shared" si="5"/>
        <v>00</v>
      </c>
      <c r="N14" s="50">
        <f t="shared" si="6"/>
        <v>2</v>
      </c>
      <c r="O14" s="98" t="str">
        <f t="shared" si="7"/>
        <v>国産牛骨付きとも</v>
      </c>
      <c r="P14" s="50"/>
      <c r="R14" s="26">
        <f t="shared" si="8"/>
        <v>42</v>
      </c>
      <c r="S14" s="26">
        <f t="shared" si="9"/>
        <v>16</v>
      </c>
      <c r="T14" s="26">
        <f t="shared" si="10"/>
        <v>58</v>
      </c>
      <c r="U14" s="110">
        <f t="shared" si="11"/>
        <v>2</v>
      </c>
    </row>
    <row r="15" spans="2:21" ht="12">
      <c r="B15" s="31"/>
      <c r="C15" s="33"/>
      <c r="D15" s="4">
        <v>220</v>
      </c>
      <c r="E15" s="5"/>
      <c r="F15" s="4" t="s">
        <v>14</v>
      </c>
      <c r="G15" s="47"/>
      <c r="H15" s="48">
        <f t="shared" si="0"/>
        <v>4922</v>
      </c>
      <c r="I15" s="3">
        <f t="shared" si="1"/>
        <v>8</v>
      </c>
      <c r="J15" s="3">
        <f t="shared" si="2"/>
        <v>2</v>
      </c>
      <c r="K15" s="3">
        <f t="shared" si="3"/>
        <v>220</v>
      </c>
      <c r="L15" s="3">
        <f t="shared" si="4"/>
        <v>0</v>
      </c>
      <c r="M15" s="49" t="str">
        <f t="shared" si="5"/>
        <v>00</v>
      </c>
      <c r="N15" s="50">
        <f t="shared" si="6"/>
        <v>9</v>
      </c>
      <c r="O15" s="98" t="str">
        <f t="shared" si="7"/>
        <v>国産牛骨付きとも（ばらなし）</v>
      </c>
      <c r="P15" s="50"/>
      <c r="R15" s="26">
        <f t="shared" si="8"/>
        <v>45</v>
      </c>
      <c r="S15" s="26">
        <f t="shared" si="9"/>
        <v>16</v>
      </c>
      <c r="T15" s="26">
        <f t="shared" si="10"/>
        <v>61</v>
      </c>
      <c r="U15" s="110">
        <f t="shared" si="11"/>
        <v>9</v>
      </c>
    </row>
    <row r="16" spans="2:21" ht="12">
      <c r="B16" s="31"/>
      <c r="C16" s="33"/>
      <c r="D16">
        <v>290</v>
      </c>
      <c r="E16" s="46"/>
      <c r="F16" s="31" t="s">
        <v>18</v>
      </c>
      <c r="G16" s="40"/>
      <c r="H16" s="42">
        <f t="shared" si="0"/>
        <v>4922</v>
      </c>
      <c r="I16" s="43">
        <f t="shared" si="1"/>
        <v>8</v>
      </c>
      <c r="J16" s="43">
        <f t="shared" si="2"/>
        <v>2</v>
      </c>
      <c r="K16" s="43">
        <f t="shared" si="3"/>
        <v>290</v>
      </c>
      <c r="L16" s="43">
        <f t="shared" si="4"/>
        <v>0</v>
      </c>
      <c r="M16" s="44" t="str">
        <f t="shared" si="5"/>
        <v>00</v>
      </c>
      <c r="N16" s="45">
        <f t="shared" si="6"/>
        <v>8</v>
      </c>
      <c r="O16" s="97" t="str">
        <f t="shared" si="7"/>
        <v>国産牛その他半丸枝肉</v>
      </c>
      <c r="P16" s="45"/>
      <c r="R16" s="26">
        <f t="shared" si="8"/>
        <v>66</v>
      </c>
      <c r="S16" s="26">
        <f t="shared" si="9"/>
        <v>16</v>
      </c>
      <c r="T16" s="26">
        <f t="shared" si="10"/>
        <v>82</v>
      </c>
      <c r="U16" s="110">
        <f t="shared" si="11"/>
        <v>8</v>
      </c>
    </row>
    <row r="17" spans="2:21" ht="12">
      <c r="B17" s="31"/>
      <c r="C17" s="33"/>
      <c r="D17" s="10"/>
      <c r="E17" s="38">
        <v>291</v>
      </c>
      <c r="F17" s="10"/>
      <c r="G17" s="36" t="s">
        <v>198</v>
      </c>
      <c r="H17" s="20">
        <f t="shared" si="0"/>
        <v>4922</v>
      </c>
      <c r="I17" s="21">
        <f t="shared" si="1"/>
        <v>8</v>
      </c>
      <c r="J17" s="21">
        <f t="shared" si="2"/>
        <v>2</v>
      </c>
      <c r="K17" s="21">
        <f t="shared" si="3"/>
        <v>291</v>
      </c>
      <c r="L17" s="21">
        <f t="shared" si="4"/>
        <v>0</v>
      </c>
      <c r="M17" s="22" t="str">
        <f t="shared" si="5"/>
        <v>00</v>
      </c>
      <c r="N17" s="23">
        <f t="shared" si="6"/>
        <v>7</v>
      </c>
      <c r="O17" s="96" t="str">
        <f t="shared" si="7"/>
        <v>国産牛その他半丸セット</v>
      </c>
      <c r="P17" s="23"/>
      <c r="R17" s="26">
        <f t="shared" si="8"/>
        <v>66</v>
      </c>
      <c r="S17" s="26">
        <f t="shared" si="9"/>
        <v>17</v>
      </c>
      <c r="T17" s="26">
        <f t="shared" si="10"/>
        <v>83</v>
      </c>
      <c r="U17" s="110">
        <f t="shared" si="11"/>
        <v>7</v>
      </c>
    </row>
    <row r="18" spans="2:21" ht="12">
      <c r="B18" s="31"/>
      <c r="C18" s="33"/>
      <c r="D18">
        <v>300</v>
      </c>
      <c r="E18" s="41"/>
      <c r="F18" s="31" t="s">
        <v>199</v>
      </c>
      <c r="G18" s="40"/>
      <c r="H18" s="42">
        <f t="shared" si="0"/>
        <v>4922</v>
      </c>
      <c r="I18" s="43">
        <f t="shared" si="1"/>
        <v>8</v>
      </c>
      <c r="J18" s="43">
        <f t="shared" si="2"/>
        <v>2</v>
      </c>
      <c r="K18" s="43">
        <f t="shared" si="3"/>
        <v>300</v>
      </c>
      <c r="L18" s="43">
        <f t="shared" si="4"/>
        <v>0</v>
      </c>
      <c r="M18" s="44" t="str">
        <f t="shared" si="5"/>
        <v>00</v>
      </c>
      <c r="N18" s="45">
        <f t="shared" si="6"/>
        <v>4</v>
      </c>
      <c r="O18" s="97" t="str">
        <f t="shared" si="7"/>
        <v>国産牛骨付まえ　</v>
      </c>
      <c r="P18" s="45"/>
      <c r="R18" s="26">
        <f t="shared" si="8"/>
        <v>39</v>
      </c>
      <c r="S18" s="26">
        <f t="shared" si="9"/>
        <v>17</v>
      </c>
      <c r="T18" s="26">
        <f t="shared" si="10"/>
        <v>56</v>
      </c>
      <c r="U18" s="110">
        <f t="shared" si="11"/>
        <v>4</v>
      </c>
    </row>
    <row r="19" spans="2:21" ht="12">
      <c r="B19" s="31"/>
      <c r="C19" s="33"/>
      <c r="E19" s="37">
        <v>301</v>
      </c>
      <c r="F19" s="31"/>
      <c r="G19" s="35" t="s">
        <v>200</v>
      </c>
      <c r="H19" s="18">
        <f t="shared" si="0"/>
        <v>4922</v>
      </c>
      <c r="I19" s="14">
        <f t="shared" si="1"/>
        <v>8</v>
      </c>
      <c r="J19" s="14">
        <f t="shared" si="2"/>
        <v>2</v>
      </c>
      <c r="K19" s="14">
        <f t="shared" si="3"/>
        <v>301</v>
      </c>
      <c r="L19" s="14">
        <f t="shared" si="4"/>
        <v>0</v>
      </c>
      <c r="M19" s="15" t="str">
        <f t="shared" si="5"/>
        <v>00</v>
      </c>
      <c r="N19" s="19">
        <f t="shared" si="6"/>
        <v>3</v>
      </c>
      <c r="O19" s="95" t="str">
        <f t="shared" si="7"/>
        <v>国産牛まえセット</v>
      </c>
      <c r="P19" s="19"/>
      <c r="R19" s="26">
        <f t="shared" si="8"/>
        <v>39</v>
      </c>
      <c r="S19" s="26">
        <f t="shared" si="9"/>
        <v>18</v>
      </c>
      <c r="T19" s="26">
        <f t="shared" si="10"/>
        <v>57</v>
      </c>
      <c r="U19" s="110">
        <f t="shared" si="11"/>
        <v>3</v>
      </c>
    </row>
    <row r="20" spans="2:21" ht="12">
      <c r="B20" s="31"/>
      <c r="C20" s="33"/>
      <c r="D20" s="10"/>
      <c r="E20" s="38">
        <v>302</v>
      </c>
      <c r="F20" s="10"/>
      <c r="G20" s="36" t="s">
        <v>201</v>
      </c>
      <c r="H20" s="20">
        <f t="shared" si="0"/>
        <v>4922</v>
      </c>
      <c r="I20" s="21">
        <f t="shared" si="1"/>
        <v>8</v>
      </c>
      <c r="J20" s="21">
        <f t="shared" si="2"/>
        <v>2</v>
      </c>
      <c r="K20" s="21">
        <f t="shared" si="3"/>
        <v>302</v>
      </c>
      <c r="L20" s="21">
        <f t="shared" si="4"/>
        <v>0</v>
      </c>
      <c r="M20" s="22" t="str">
        <f t="shared" si="5"/>
        <v>00</v>
      </c>
      <c r="N20" s="23">
        <f t="shared" si="6"/>
        <v>2</v>
      </c>
      <c r="O20" s="96" t="str">
        <f t="shared" si="7"/>
        <v>国産牛まえセットC</v>
      </c>
      <c r="P20" s="23"/>
      <c r="R20" s="26">
        <f t="shared" si="8"/>
        <v>39</v>
      </c>
      <c r="S20" s="26">
        <f t="shared" si="9"/>
        <v>19</v>
      </c>
      <c r="T20" s="26">
        <f t="shared" si="10"/>
        <v>58</v>
      </c>
      <c r="U20" s="110">
        <f t="shared" si="11"/>
        <v>2</v>
      </c>
    </row>
    <row r="21" spans="2:21" ht="12">
      <c r="B21" s="31"/>
      <c r="C21" s="33"/>
      <c r="D21">
        <v>310</v>
      </c>
      <c r="E21" s="46"/>
      <c r="F21" s="31" t="s">
        <v>19</v>
      </c>
      <c r="G21" s="40"/>
      <c r="H21" s="42">
        <f t="shared" si="0"/>
        <v>4922</v>
      </c>
      <c r="I21" s="43">
        <f t="shared" si="1"/>
        <v>8</v>
      </c>
      <c r="J21" s="43">
        <f t="shared" si="2"/>
        <v>2</v>
      </c>
      <c r="K21" s="43">
        <f t="shared" si="3"/>
        <v>310</v>
      </c>
      <c r="L21" s="43">
        <f t="shared" si="4"/>
        <v>0</v>
      </c>
      <c r="M21" s="44" t="str">
        <f t="shared" si="5"/>
        <v>00</v>
      </c>
      <c r="N21" s="45">
        <f t="shared" si="6"/>
        <v>1</v>
      </c>
      <c r="O21" s="97" t="str">
        <f t="shared" si="7"/>
        <v>国産牛ネック　</v>
      </c>
      <c r="P21" s="45"/>
      <c r="R21" s="26">
        <f t="shared" si="8"/>
        <v>42</v>
      </c>
      <c r="S21" s="26">
        <f t="shared" si="9"/>
        <v>17</v>
      </c>
      <c r="T21" s="26">
        <f t="shared" si="10"/>
        <v>59</v>
      </c>
      <c r="U21" s="110">
        <f t="shared" si="11"/>
        <v>1</v>
      </c>
    </row>
    <row r="22" spans="2:21" ht="12">
      <c r="B22" s="31"/>
      <c r="C22" s="33"/>
      <c r="E22" s="37">
        <v>311</v>
      </c>
      <c r="F22" s="31"/>
      <c r="G22" s="35" t="s">
        <v>20</v>
      </c>
      <c r="H22" s="18">
        <f t="shared" si="0"/>
        <v>4922</v>
      </c>
      <c r="I22" s="14">
        <f t="shared" si="1"/>
        <v>8</v>
      </c>
      <c r="J22" s="14">
        <f t="shared" si="2"/>
        <v>2</v>
      </c>
      <c r="K22" s="14">
        <f t="shared" si="3"/>
        <v>311</v>
      </c>
      <c r="L22" s="14">
        <f t="shared" si="4"/>
        <v>0</v>
      </c>
      <c r="M22" s="15" t="str">
        <f t="shared" si="5"/>
        <v>00</v>
      </c>
      <c r="N22" s="19">
        <f t="shared" si="6"/>
        <v>0</v>
      </c>
      <c r="O22" s="95" t="str">
        <f t="shared" si="7"/>
        <v>国産牛ネックS</v>
      </c>
      <c r="P22" s="19"/>
      <c r="R22" s="26">
        <f t="shared" si="8"/>
        <v>42</v>
      </c>
      <c r="S22" s="26">
        <f t="shared" si="9"/>
        <v>18</v>
      </c>
      <c r="T22" s="26">
        <f t="shared" si="10"/>
        <v>60</v>
      </c>
      <c r="U22" s="110">
        <f t="shared" si="11"/>
        <v>0</v>
      </c>
    </row>
    <row r="23" spans="2:21" ht="12">
      <c r="B23" s="31"/>
      <c r="C23" s="33"/>
      <c r="D23" s="10"/>
      <c r="E23" s="38">
        <v>312</v>
      </c>
      <c r="F23" s="10"/>
      <c r="G23" s="36" t="s">
        <v>21</v>
      </c>
      <c r="H23" s="20">
        <f t="shared" si="0"/>
        <v>4922</v>
      </c>
      <c r="I23" s="21">
        <f t="shared" si="1"/>
        <v>8</v>
      </c>
      <c r="J23" s="21">
        <f t="shared" si="2"/>
        <v>2</v>
      </c>
      <c r="K23" s="21">
        <f t="shared" si="3"/>
        <v>312</v>
      </c>
      <c r="L23" s="21">
        <f t="shared" si="4"/>
        <v>0</v>
      </c>
      <c r="M23" s="22" t="str">
        <f t="shared" si="5"/>
        <v>00</v>
      </c>
      <c r="N23" s="23">
        <f t="shared" si="6"/>
        <v>9</v>
      </c>
      <c r="O23" s="96" t="str">
        <f t="shared" si="7"/>
        <v>国産牛ネックA</v>
      </c>
      <c r="P23" s="23"/>
      <c r="R23" s="26">
        <f t="shared" si="8"/>
        <v>42</v>
      </c>
      <c r="S23" s="26">
        <f t="shared" si="9"/>
        <v>19</v>
      </c>
      <c r="T23" s="26">
        <f t="shared" si="10"/>
        <v>61</v>
      </c>
      <c r="U23" s="110">
        <f t="shared" si="11"/>
        <v>9</v>
      </c>
    </row>
    <row r="24" spans="2:21" ht="12">
      <c r="B24" s="31"/>
      <c r="C24" s="33"/>
      <c r="D24">
        <v>320</v>
      </c>
      <c r="E24" s="46"/>
      <c r="F24" s="31" t="s">
        <v>22</v>
      </c>
      <c r="G24" s="40"/>
      <c r="H24" s="42">
        <f t="shared" si="0"/>
        <v>4922</v>
      </c>
      <c r="I24" s="43">
        <f t="shared" si="1"/>
        <v>8</v>
      </c>
      <c r="J24" s="43">
        <f t="shared" si="2"/>
        <v>2</v>
      </c>
      <c r="K24" s="43">
        <f t="shared" si="3"/>
        <v>320</v>
      </c>
      <c r="L24" s="43">
        <f t="shared" si="4"/>
        <v>0</v>
      </c>
      <c r="M24" s="44" t="str">
        <f t="shared" si="5"/>
        <v>00</v>
      </c>
      <c r="N24" s="45">
        <f t="shared" si="6"/>
        <v>8</v>
      </c>
      <c r="O24" s="97" t="str">
        <f t="shared" si="7"/>
        <v>国産牛かたロース（くらした）　</v>
      </c>
      <c r="P24" s="45"/>
      <c r="R24" s="26">
        <f t="shared" si="8"/>
        <v>45</v>
      </c>
      <c r="S24" s="26">
        <f t="shared" si="9"/>
        <v>17</v>
      </c>
      <c r="T24" s="26">
        <f t="shared" si="10"/>
        <v>62</v>
      </c>
      <c r="U24" s="110">
        <f t="shared" si="11"/>
        <v>8</v>
      </c>
    </row>
    <row r="25" spans="2:21" ht="12">
      <c r="B25" s="31"/>
      <c r="C25" s="33"/>
      <c r="E25" s="37">
        <v>321</v>
      </c>
      <c r="F25" s="31"/>
      <c r="G25" s="35" t="s">
        <v>23</v>
      </c>
      <c r="H25" s="18">
        <f t="shared" si="0"/>
        <v>4922</v>
      </c>
      <c r="I25" s="14">
        <f t="shared" si="1"/>
        <v>8</v>
      </c>
      <c r="J25" s="14">
        <f t="shared" si="2"/>
        <v>2</v>
      </c>
      <c r="K25" s="14">
        <f t="shared" si="3"/>
        <v>321</v>
      </c>
      <c r="L25" s="14">
        <f t="shared" si="4"/>
        <v>0</v>
      </c>
      <c r="M25" s="15" t="str">
        <f t="shared" si="5"/>
        <v>00</v>
      </c>
      <c r="N25" s="19">
        <f t="shared" si="6"/>
        <v>7</v>
      </c>
      <c r="O25" s="95" t="str">
        <f t="shared" si="7"/>
        <v>国産牛ネック付きかたロース</v>
      </c>
      <c r="P25" s="19"/>
      <c r="R25" s="26">
        <f t="shared" si="8"/>
        <v>45</v>
      </c>
      <c r="S25" s="26">
        <f t="shared" si="9"/>
        <v>18</v>
      </c>
      <c r="T25" s="26">
        <f t="shared" si="10"/>
        <v>63</v>
      </c>
      <c r="U25" s="110">
        <f t="shared" si="11"/>
        <v>7</v>
      </c>
    </row>
    <row r="26" spans="2:21" ht="12">
      <c r="B26" s="31"/>
      <c r="C26" s="33"/>
      <c r="E26" s="37">
        <v>322</v>
      </c>
      <c r="F26" s="31"/>
      <c r="G26" s="35" t="s">
        <v>24</v>
      </c>
      <c r="H26" s="18">
        <f t="shared" si="0"/>
        <v>4922</v>
      </c>
      <c r="I26" s="14">
        <f t="shared" si="1"/>
        <v>8</v>
      </c>
      <c r="J26" s="14">
        <f t="shared" si="2"/>
        <v>2</v>
      </c>
      <c r="K26" s="14">
        <f t="shared" si="3"/>
        <v>322</v>
      </c>
      <c r="L26" s="14">
        <f t="shared" si="4"/>
        <v>0</v>
      </c>
      <c r="M26" s="15" t="str">
        <f t="shared" si="5"/>
        <v>00</v>
      </c>
      <c r="N26" s="19">
        <f t="shared" si="6"/>
        <v>6</v>
      </c>
      <c r="O26" s="95" t="str">
        <f t="shared" si="7"/>
        <v>国産牛かたロースS</v>
      </c>
      <c r="P26" s="19"/>
      <c r="R26" s="26">
        <f t="shared" si="8"/>
        <v>45</v>
      </c>
      <c r="S26" s="26">
        <f t="shared" si="9"/>
        <v>19</v>
      </c>
      <c r="T26" s="26">
        <f t="shared" si="10"/>
        <v>64</v>
      </c>
      <c r="U26" s="110">
        <f t="shared" si="11"/>
        <v>6</v>
      </c>
    </row>
    <row r="27" spans="2:21" ht="12">
      <c r="B27" s="31"/>
      <c r="C27" s="33"/>
      <c r="E27" s="37">
        <v>323</v>
      </c>
      <c r="F27" s="31"/>
      <c r="G27" s="35" t="s">
        <v>25</v>
      </c>
      <c r="H27" s="18">
        <f t="shared" si="0"/>
        <v>4922</v>
      </c>
      <c r="I27" s="14">
        <f t="shared" si="1"/>
        <v>8</v>
      </c>
      <c r="J27" s="14">
        <f t="shared" si="2"/>
        <v>2</v>
      </c>
      <c r="K27" s="14">
        <f t="shared" si="3"/>
        <v>323</v>
      </c>
      <c r="L27" s="14">
        <f t="shared" si="4"/>
        <v>0</v>
      </c>
      <c r="M27" s="15" t="str">
        <f t="shared" si="5"/>
        <v>00</v>
      </c>
      <c r="N27" s="19">
        <f t="shared" si="6"/>
        <v>5</v>
      </c>
      <c r="O27" s="95" t="str">
        <f t="shared" si="7"/>
        <v>国産牛かたロースA</v>
      </c>
      <c r="P27" s="19"/>
      <c r="R27" s="26">
        <f t="shared" si="8"/>
        <v>45</v>
      </c>
      <c r="S27" s="26">
        <f t="shared" si="9"/>
        <v>20</v>
      </c>
      <c r="T27" s="26">
        <f t="shared" si="10"/>
        <v>65</v>
      </c>
      <c r="U27" s="110">
        <f t="shared" si="11"/>
        <v>5</v>
      </c>
    </row>
    <row r="28" spans="2:21" ht="12">
      <c r="B28" s="31"/>
      <c r="C28" s="33"/>
      <c r="E28" s="37">
        <v>324</v>
      </c>
      <c r="F28" s="31"/>
      <c r="G28" s="35" t="s">
        <v>26</v>
      </c>
      <c r="H28" s="18">
        <f t="shared" si="0"/>
        <v>4922</v>
      </c>
      <c r="I28" s="14">
        <f t="shared" si="1"/>
        <v>8</v>
      </c>
      <c r="J28" s="14">
        <f t="shared" si="2"/>
        <v>2</v>
      </c>
      <c r="K28" s="14">
        <f t="shared" si="3"/>
        <v>324</v>
      </c>
      <c r="L28" s="14">
        <f t="shared" si="4"/>
        <v>0</v>
      </c>
      <c r="M28" s="15" t="str">
        <f t="shared" si="5"/>
        <v>00</v>
      </c>
      <c r="N28" s="19">
        <f t="shared" si="6"/>
        <v>4</v>
      </c>
      <c r="O28" s="95" t="str">
        <f t="shared" si="7"/>
        <v>国産牛かたロースB</v>
      </c>
      <c r="P28" s="19"/>
      <c r="R28" s="26">
        <f t="shared" si="8"/>
        <v>45</v>
      </c>
      <c r="S28" s="26">
        <f t="shared" si="9"/>
        <v>21</v>
      </c>
      <c r="T28" s="26">
        <f t="shared" si="10"/>
        <v>66</v>
      </c>
      <c r="U28" s="110">
        <f t="shared" si="11"/>
        <v>4</v>
      </c>
    </row>
    <row r="29" spans="2:21" ht="12">
      <c r="B29" s="31"/>
      <c r="C29" s="33"/>
      <c r="D29" s="10"/>
      <c r="E29" s="38">
        <v>325</v>
      </c>
      <c r="F29" s="10"/>
      <c r="G29" s="36" t="s">
        <v>27</v>
      </c>
      <c r="H29" s="20">
        <f t="shared" si="0"/>
        <v>4922</v>
      </c>
      <c r="I29" s="21">
        <f t="shared" si="1"/>
        <v>8</v>
      </c>
      <c r="J29" s="21">
        <f t="shared" si="2"/>
        <v>2</v>
      </c>
      <c r="K29" s="21">
        <f t="shared" si="3"/>
        <v>325</v>
      </c>
      <c r="L29" s="21">
        <f t="shared" si="4"/>
        <v>0</v>
      </c>
      <c r="M29" s="22" t="str">
        <f t="shared" si="5"/>
        <v>00</v>
      </c>
      <c r="N29" s="23">
        <f t="shared" si="6"/>
        <v>3</v>
      </c>
      <c r="O29" s="96" t="str">
        <f t="shared" si="7"/>
        <v>国産牛かたロースC</v>
      </c>
      <c r="P29" s="23"/>
      <c r="R29" s="26">
        <f t="shared" si="8"/>
        <v>45</v>
      </c>
      <c r="S29" s="26">
        <f t="shared" si="9"/>
        <v>22</v>
      </c>
      <c r="T29" s="26">
        <f t="shared" si="10"/>
        <v>67</v>
      </c>
      <c r="U29" s="110">
        <f t="shared" si="11"/>
        <v>3</v>
      </c>
    </row>
    <row r="30" spans="2:21" ht="12">
      <c r="B30" s="31"/>
      <c r="C30" s="33"/>
      <c r="D30">
        <v>330</v>
      </c>
      <c r="E30" s="46"/>
      <c r="F30" s="31" t="s">
        <v>28</v>
      </c>
      <c r="G30" s="40"/>
      <c r="H30" s="42">
        <f t="shared" si="0"/>
        <v>4922</v>
      </c>
      <c r="I30" s="43">
        <f t="shared" si="1"/>
        <v>8</v>
      </c>
      <c r="J30" s="43">
        <f t="shared" si="2"/>
        <v>2</v>
      </c>
      <c r="K30" s="43">
        <f t="shared" si="3"/>
        <v>330</v>
      </c>
      <c r="L30" s="43">
        <f t="shared" si="4"/>
        <v>0</v>
      </c>
      <c r="M30" s="44" t="str">
        <f t="shared" si="5"/>
        <v>00</v>
      </c>
      <c r="N30" s="45">
        <f t="shared" si="6"/>
        <v>5</v>
      </c>
      <c r="O30" s="97" t="str">
        <f t="shared" si="7"/>
        <v>国産牛かたばら</v>
      </c>
      <c r="P30" s="45"/>
      <c r="R30" s="26">
        <f t="shared" si="8"/>
        <v>48</v>
      </c>
      <c r="S30" s="26">
        <f t="shared" si="9"/>
        <v>17</v>
      </c>
      <c r="T30" s="26">
        <f t="shared" si="10"/>
        <v>65</v>
      </c>
      <c r="U30" s="110">
        <f t="shared" si="11"/>
        <v>5</v>
      </c>
    </row>
    <row r="31" spans="2:21" ht="12">
      <c r="B31" s="31"/>
      <c r="C31" s="33"/>
      <c r="E31" s="37">
        <v>331</v>
      </c>
      <c r="F31" s="31"/>
      <c r="G31" s="35" t="s">
        <v>29</v>
      </c>
      <c r="H31" s="18">
        <f t="shared" si="0"/>
        <v>4922</v>
      </c>
      <c r="I31" s="14">
        <f t="shared" si="1"/>
        <v>8</v>
      </c>
      <c r="J31" s="14">
        <f t="shared" si="2"/>
        <v>2</v>
      </c>
      <c r="K31" s="14">
        <f t="shared" si="3"/>
        <v>331</v>
      </c>
      <c r="L31" s="14">
        <f t="shared" si="4"/>
        <v>0</v>
      </c>
      <c r="M31" s="15" t="str">
        <f t="shared" si="5"/>
        <v>00</v>
      </c>
      <c r="N31" s="19">
        <f t="shared" si="6"/>
        <v>4</v>
      </c>
      <c r="O31" s="95" t="str">
        <f t="shared" si="7"/>
        <v>国産牛かたばらA(三角ばら）</v>
      </c>
      <c r="P31" s="19"/>
      <c r="R31" s="26">
        <f t="shared" si="8"/>
        <v>48</v>
      </c>
      <c r="S31" s="26">
        <f t="shared" si="9"/>
        <v>18</v>
      </c>
      <c r="T31" s="26">
        <f t="shared" si="10"/>
        <v>66</v>
      </c>
      <c r="U31" s="110">
        <f t="shared" si="11"/>
        <v>4</v>
      </c>
    </row>
    <row r="32" spans="2:21" ht="12">
      <c r="B32" s="31"/>
      <c r="C32" s="33"/>
      <c r="E32" s="37">
        <v>332</v>
      </c>
      <c r="F32" s="31"/>
      <c r="G32" s="35" t="s">
        <v>30</v>
      </c>
      <c r="H32" s="18">
        <f t="shared" si="0"/>
        <v>4922</v>
      </c>
      <c r="I32" s="14">
        <f t="shared" si="1"/>
        <v>8</v>
      </c>
      <c r="J32" s="14">
        <f t="shared" si="2"/>
        <v>2</v>
      </c>
      <c r="K32" s="14">
        <f t="shared" si="3"/>
        <v>332</v>
      </c>
      <c r="L32" s="14">
        <f t="shared" si="4"/>
        <v>0</v>
      </c>
      <c r="M32" s="15" t="str">
        <f t="shared" si="5"/>
        <v>00</v>
      </c>
      <c r="N32" s="19">
        <f t="shared" si="6"/>
        <v>3</v>
      </c>
      <c r="O32" s="95" t="str">
        <f t="shared" si="7"/>
        <v>国産牛かたばらB(ブリスケット）</v>
      </c>
      <c r="P32" s="19"/>
      <c r="R32" s="26">
        <f t="shared" si="8"/>
        <v>48</v>
      </c>
      <c r="S32" s="26">
        <f t="shared" si="9"/>
        <v>19</v>
      </c>
      <c r="T32" s="26">
        <f t="shared" si="10"/>
        <v>67</v>
      </c>
      <c r="U32" s="110">
        <f t="shared" si="11"/>
        <v>3</v>
      </c>
    </row>
    <row r="33" spans="2:21" ht="12">
      <c r="B33" s="31"/>
      <c r="C33" s="33"/>
      <c r="E33" s="37">
        <v>333</v>
      </c>
      <c r="F33" s="31"/>
      <c r="G33" s="35" t="s">
        <v>31</v>
      </c>
      <c r="H33" s="18">
        <f t="shared" si="0"/>
        <v>4922</v>
      </c>
      <c r="I33" s="14">
        <f t="shared" si="1"/>
        <v>8</v>
      </c>
      <c r="J33" s="14">
        <f t="shared" si="2"/>
        <v>2</v>
      </c>
      <c r="K33" s="14">
        <f t="shared" si="3"/>
        <v>333</v>
      </c>
      <c r="L33" s="14">
        <f t="shared" si="4"/>
        <v>0</v>
      </c>
      <c r="M33" s="15" t="str">
        <f t="shared" si="5"/>
        <v>00</v>
      </c>
      <c r="N33" s="19">
        <f t="shared" si="6"/>
        <v>2</v>
      </c>
      <c r="O33" s="95" t="str">
        <f t="shared" si="7"/>
        <v>国産牛かたばらC</v>
      </c>
      <c r="P33" s="19"/>
      <c r="R33" s="26">
        <f t="shared" si="8"/>
        <v>48</v>
      </c>
      <c r="S33" s="26">
        <f t="shared" si="9"/>
        <v>20</v>
      </c>
      <c r="T33" s="26">
        <f t="shared" si="10"/>
        <v>68</v>
      </c>
      <c r="U33" s="110">
        <f t="shared" si="11"/>
        <v>2</v>
      </c>
    </row>
    <row r="34" spans="2:21" ht="12">
      <c r="B34" s="31"/>
      <c r="C34" s="33"/>
      <c r="D34" s="10"/>
      <c r="E34" s="38">
        <v>334</v>
      </c>
      <c r="F34" s="10"/>
      <c r="G34" s="36" t="s">
        <v>32</v>
      </c>
      <c r="H34" s="20">
        <f t="shared" si="0"/>
        <v>4922</v>
      </c>
      <c r="I34" s="21">
        <f t="shared" si="1"/>
        <v>8</v>
      </c>
      <c r="J34" s="21">
        <f t="shared" si="2"/>
        <v>2</v>
      </c>
      <c r="K34" s="21">
        <f t="shared" si="3"/>
        <v>334</v>
      </c>
      <c r="L34" s="21">
        <f t="shared" si="4"/>
        <v>0</v>
      </c>
      <c r="M34" s="22" t="str">
        <f t="shared" si="5"/>
        <v>00</v>
      </c>
      <c r="N34" s="23">
        <f t="shared" si="6"/>
        <v>1</v>
      </c>
      <c r="O34" s="96" t="str">
        <f t="shared" si="7"/>
        <v>国産牛かたばらD</v>
      </c>
      <c r="P34" s="23"/>
      <c r="R34" s="26">
        <f t="shared" si="8"/>
        <v>48</v>
      </c>
      <c r="S34" s="26">
        <f t="shared" si="9"/>
        <v>21</v>
      </c>
      <c r="T34" s="26">
        <f t="shared" si="10"/>
        <v>69</v>
      </c>
      <c r="U34" s="110">
        <f t="shared" si="11"/>
        <v>1</v>
      </c>
    </row>
    <row r="35" spans="2:21" ht="12">
      <c r="B35" s="31"/>
      <c r="C35" s="33"/>
      <c r="D35">
        <v>340</v>
      </c>
      <c r="E35" s="46"/>
      <c r="F35" s="31" t="s">
        <v>33</v>
      </c>
      <c r="G35" s="35"/>
      <c r="H35" s="18">
        <f t="shared" si="0"/>
        <v>4922</v>
      </c>
      <c r="I35" s="14">
        <f t="shared" si="1"/>
        <v>8</v>
      </c>
      <c r="J35" s="14">
        <f t="shared" si="2"/>
        <v>2</v>
      </c>
      <c r="K35" s="14">
        <f t="shared" si="3"/>
        <v>340</v>
      </c>
      <c r="L35" s="14">
        <f t="shared" si="4"/>
        <v>0</v>
      </c>
      <c r="M35" s="15" t="str">
        <f t="shared" si="5"/>
        <v>00</v>
      </c>
      <c r="N35" s="19">
        <f t="shared" si="6"/>
        <v>2</v>
      </c>
      <c r="O35" s="95" t="str">
        <f t="shared" si="7"/>
        <v>国産牛かた（うで、しゃくし）</v>
      </c>
      <c r="P35" s="19"/>
      <c r="R35" s="26">
        <f t="shared" si="8"/>
        <v>51</v>
      </c>
      <c r="S35" s="26">
        <f t="shared" si="9"/>
        <v>17</v>
      </c>
      <c r="T35" s="26">
        <f t="shared" si="10"/>
        <v>68</v>
      </c>
      <c r="U35" s="110">
        <f t="shared" si="11"/>
        <v>2</v>
      </c>
    </row>
    <row r="36" spans="2:21" ht="12">
      <c r="B36" s="31"/>
      <c r="C36" s="33"/>
      <c r="E36" s="37">
        <v>341</v>
      </c>
      <c r="F36" s="31"/>
      <c r="G36" s="35" t="s">
        <v>34</v>
      </c>
      <c r="H36" s="18">
        <f t="shared" si="0"/>
        <v>4922</v>
      </c>
      <c r="I36" s="14">
        <f t="shared" si="1"/>
        <v>8</v>
      </c>
      <c r="J36" s="14">
        <f t="shared" si="2"/>
        <v>2</v>
      </c>
      <c r="K36" s="14">
        <f t="shared" si="3"/>
        <v>341</v>
      </c>
      <c r="L36" s="14">
        <f t="shared" si="4"/>
        <v>0</v>
      </c>
      <c r="M36" s="15" t="str">
        <f t="shared" si="5"/>
        <v>00</v>
      </c>
      <c r="N36" s="19">
        <f t="shared" si="6"/>
        <v>1</v>
      </c>
      <c r="O36" s="95" t="str">
        <f t="shared" si="7"/>
        <v>国産牛かたS</v>
      </c>
      <c r="P36" s="19"/>
      <c r="R36" s="26">
        <f t="shared" si="8"/>
        <v>51</v>
      </c>
      <c r="S36" s="26">
        <f t="shared" si="9"/>
        <v>18</v>
      </c>
      <c r="T36" s="26">
        <f t="shared" si="10"/>
        <v>69</v>
      </c>
      <c r="U36" s="110">
        <f t="shared" si="11"/>
        <v>1</v>
      </c>
    </row>
    <row r="37" spans="2:21" ht="12">
      <c r="B37" s="31"/>
      <c r="C37" s="33"/>
      <c r="D37" s="10"/>
      <c r="E37" s="38">
        <v>342</v>
      </c>
      <c r="F37" s="10"/>
      <c r="G37" s="36" t="s">
        <v>35</v>
      </c>
      <c r="H37" s="20">
        <f t="shared" si="0"/>
        <v>4922</v>
      </c>
      <c r="I37" s="21">
        <f t="shared" si="1"/>
        <v>8</v>
      </c>
      <c r="J37" s="21">
        <f t="shared" si="2"/>
        <v>2</v>
      </c>
      <c r="K37" s="21">
        <f t="shared" si="3"/>
        <v>342</v>
      </c>
      <c r="L37" s="21">
        <f t="shared" si="4"/>
        <v>0</v>
      </c>
      <c r="M37" s="22" t="str">
        <f t="shared" si="5"/>
        <v>00</v>
      </c>
      <c r="N37" s="23">
        <f t="shared" si="6"/>
        <v>0</v>
      </c>
      <c r="O37" s="96" t="str">
        <f t="shared" si="7"/>
        <v>国産牛とうがらし（チャックテンダー）</v>
      </c>
      <c r="P37" s="23"/>
      <c r="R37" s="26">
        <f t="shared" si="8"/>
        <v>51</v>
      </c>
      <c r="S37" s="26">
        <f t="shared" si="9"/>
        <v>19</v>
      </c>
      <c r="T37" s="26">
        <f t="shared" si="10"/>
        <v>70</v>
      </c>
      <c r="U37" s="110">
        <f t="shared" si="11"/>
        <v>0</v>
      </c>
    </row>
    <row r="38" spans="2:21" ht="12">
      <c r="B38" s="31"/>
      <c r="C38" s="33"/>
      <c r="D38">
        <v>350</v>
      </c>
      <c r="E38" s="46"/>
      <c r="F38" s="31" t="s">
        <v>36</v>
      </c>
      <c r="G38" s="35"/>
      <c r="H38" s="18">
        <f aca="true" t="shared" si="12" ref="H38:H69">$H$1</f>
        <v>4922</v>
      </c>
      <c r="I38" s="14">
        <f aca="true" t="shared" si="13" ref="I38:I69">$I$1</f>
        <v>8</v>
      </c>
      <c r="J38" s="14">
        <f aca="true" t="shared" si="14" ref="J38:J69">$B$1</f>
        <v>2</v>
      </c>
      <c r="K38" s="14">
        <f aca="true" t="shared" si="15" ref="K38:K69">IF(D38&lt;&gt;"",D38,E38)</f>
        <v>350</v>
      </c>
      <c r="L38" s="14">
        <f aca="true" t="shared" si="16" ref="L38:L69">$L$1</f>
        <v>0</v>
      </c>
      <c r="M38" s="15" t="str">
        <f aca="true" t="shared" si="17" ref="M38:M69">$M$1</f>
        <v>00</v>
      </c>
      <c r="N38" s="19">
        <f aca="true" t="shared" si="18" ref="N38:N69">U38</f>
        <v>9</v>
      </c>
      <c r="O38" s="95" t="str">
        <f aca="true" t="shared" si="19" ref="O38:O69">$C$6&amp;IF(F38&lt;&gt;"",F38,G38)</f>
        <v>国産牛まえずね（すね）</v>
      </c>
      <c r="P38" s="19"/>
      <c r="R38" s="26">
        <f aca="true" t="shared" si="20" ref="R38:R69">(MID(H38,2,1)+MID(H38,4,1)+MID(J38,1,1)+MID(K38,2,1)+MID(L38,1,1)+MID(M38,2,1))*3</f>
        <v>54</v>
      </c>
      <c r="S38" s="26">
        <f aca="true" t="shared" si="21" ref="S38:S69">MID(H38,1,1)+MID(H38,3,1)+MID(I38,1,1)+MID(K38,1,1)+MID(K38,3,1)+MID(M38,1,1)</f>
        <v>17</v>
      </c>
      <c r="T38" s="26">
        <f aca="true" t="shared" si="22" ref="T38:T69">R38+S38</f>
        <v>71</v>
      </c>
      <c r="U38" s="110">
        <f aca="true" t="shared" si="23" ref="U38:U69">IF(10-RIGHT(T38,1)=10,0,10-RIGHT(T38,1))</f>
        <v>9</v>
      </c>
    </row>
    <row r="39" spans="2:21" ht="12">
      <c r="B39" s="31"/>
      <c r="C39" s="33"/>
      <c r="D39" s="10"/>
      <c r="E39" s="38">
        <v>351</v>
      </c>
      <c r="F39" s="10"/>
      <c r="G39" s="36" t="s">
        <v>37</v>
      </c>
      <c r="H39" s="20">
        <f t="shared" si="12"/>
        <v>4922</v>
      </c>
      <c r="I39" s="21">
        <f t="shared" si="13"/>
        <v>8</v>
      </c>
      <c r="J39" s="21">
        <f t="shared" si="14"/>
        <v>2</v>
      </c>
      <c r="K39" s="21">
        <f t="shared" si="15"/>
        <v>351</v>
      </c>
      <c r="L39" s="21">
        <f t="shared" si="16"/>
        <v>0</v>
      </c>
      <c r="M39" s="22" t="str">
        <f t="shared" si="17"/>
        <v>00</v>
      </c>
      <c r="N39" s="23">
        <f t="shared" si="18"/>
        <v>8</v>
      </c>
      <c r="O39" s="96" t="str">
        <f t="shared" si="19"/>
        <v>国産牛まえずねS</v>
      </c>
      <c r="P39" s="23"/>
      <c r="R39" s="26">
        <f t="shared" si="20"/>
        <v>54</v>
      </c>
      <c r="S39" s="26">
        <f t="shared" si="21"/>
        <v>18</v>
      </c>
      <c r="T39" s="26">
        <f t="shared" si="22"/>
        <v>72</v>
      </c>
      <c r="U39" s="110">
        <f t="shared" si="23"/>
        <v>8</v>
      </c>
    </row>
    <row r="40" spans="2:21" ht="12">
      <c r="B40" s="31"/>
      <c r="C40" s="33"/>
      <c r="D40" s="4">
        <v>390</v>
      </c>
      <c r="E40" s="5"/>
      <c r="F40" s="4" t="s">
        <v>202</v>
      </c>
      <c r="G40" s="47"/>
      <c r="H40" s="48">
        <f t="shared" si="12"/>
        <v>4922</v>
      </c>
      <c r="I40" s="3">
        <f t="shared" si="13"/>
        <v>8</v>
      </c>
      <c r="J40" s="3">
        <f t="shared" si="14"/>
        <v>2</v>
      </c>
      <c r="K40" s="3">
        <f t="shared" si="15"/>
        <v>390</v>
      </c>
      <c r="L40" s="3">
        <f t="shared" si="16"/>
        <v>0</v>
      </c>
      <c r="M40" s="49" t="str">
        <f t="shared" si="17"/>
        <v>00</v>
      </c>
      <c r="N40" s="50">
        <f t="shared" si="18"/>
        <v>7</v>
      </c>
      <c r="O40" s="98" t="str">
        <f t="shared" si="19"/>
        <v>国産牛その他まえ</v>
      </c>
      <c r="P40" s="50"/>
      <c r="R40" s="26">
        <f t="shared" si="20"/>
        <v>66</v>
      </c>
      <c r="S40" s="26">
        <f t="shared" si="21"/>
        <v>17</v>
      </c>
      <c r="T40" s="26">
        <f t="shared" si="22"/>
        <v>83</v>
      </c>
      <c r="U40" s="110">
        <f t="shared" si="23"/>
        <v>7</v>
      </c>
    </row>
    <row r="41" spans="2:21" ht="12">
      <c r="B41" s="31"/>
      <c r="C41" s="33"/>
      <c r="D41">
        <v>400</v>
      </c>
      <c r="E41" s="46"/>
      <c r="F41" s="31" t="s">
        <v>203</v>
      </c>
      <c r="G41" s="40"/>
      <c r="H41" s="42">
        <f t="shared" si="12"/>
        <v>4922</v>
      </c>
      <c r="I41" s="43">
        <f t="shared" si="13"/>
        <v>8</v>
      </c>
      <c r="J41" s="43">
        <f t="shared" si="14"/>
        <v>2</v>
      </c>
      <c r="K41" s="43">
        <f t="shared" si="15"/>
        <v>400</v>
      </c>
      <c r="L41" s="43">
        <f t="shared" si="16"/>
        <v>0</v>
      </c>
      <c r="M41" s="44" t="str">
        <f t="shared" si="17"/>
        <v>00</v>
      </c>
      <c r="N41" s="45">
        <f t="shared" si="18"/>
        <v>3</v>
      </c>
      <c r="O41" s="97" t="str">
        <f t="shared" si="19"/>
        <v>国産牛骨付ともばら</v>
      </c>
      <c r="P41" s="45"/>
      <c r="R41" s="26">
        <f t="shared" si="20"/>
        <v>39</v>
      </c>
      <c r="S41" s="26">
        <f t="shared" si="21"/>
        <v>18</v>
      </c>
      <c r="T41" s="26">
        <f t="shared" si="22"/>
        <v>57</v>
      </c>
      <c r="U41" s="110">
        <f t="shared" si="23"/>
        <v>3</v>
      </c>
    </row>
    <row r="42" spans="2:21" ht="12">
      <c r="B42" s="31"/>
      <c r="C42" s="33"/>
      <c r="E42" s="37">
        <v>401</v>
      </c>
      <c r="F42" s="31"/>
      <c r="G42" s="35" t="s">
        <v>204</v>
      </c>
      <c r="H42" s="18">
        <f t="shared" si="12"/>
        <v>4922</v>
      </c>
      <c r="I42" s="14">
        <f t="shared" si="13"/>
        <v>8</v>
      </c>
      <c r="J42" s="14">
        <f t="shared" si="14"/>
        <v>2</v>
      </c>
      <c r="K42" s="14">
        <f t="shared" si="15"/>
        <v>401</v>
      </c>
      <c r="L42" s="14">
        <f t="shared" si="16"/>
        <v>0</v>
      </c>
      <c r="M42" s="15" t="str">
        <f t="shared" si="17"/>
        <v>00</v>
      </c>
      <c r="N42" s="19">
        <f t="shared" si="18"/>
        <v>2</v>
      </c>
      <c r="O42" s="95" t="str">
        <f t="shared" si="19"/>
        <v>国産牛ともばらセット</v>
      </c>
      <c r="P42" s="19"/>
      <c r="R42" s="26">
        <f t="shared" si="20"/>
        <v>39</v>
      </c>
      <c r="S42" s="26">
        <f t="shared" si="21"/>
        <v>19</v>
      </c>
      <c r="T42" s="26">
        <f t="shared" si="22"/>
        <v>58</v>
      </c>
      <c r="U42" s="110">
        <f t="shared" si="23"/>
        <v>2</v>
      </c>
    </row>
    <row r="43" spans="2:21" ht="12">
      <c r="B43" s="31"/>
      <c r="C43" s="33"/>
      <c r="D43" s="10"/>
      <c r="E43" s="38">
        <v>402</v>
      </c>
      <c r="F43" s="10"/>
      <c r="G43" s="36" t="s">
        <v>205</v>
      </c>
      <c r="H43" s="20">
        <f t="shared" si="12"/>
        <v>4922</v>
      </c>
      <c r="I43" s="21">
        <f t="shared" si="13"/>
        <v>8</v>
      </c>
      <c r="J43" s="21">
        <f t="shared" si="14"/>
        <v>2</v>
      </c>
      <c r="K43" s="21">
        <f t="shared" si="15"/>
        <v>402</v>
      </c>
      <c r="L43" s="21">
        <f t="shared" si="16"/>
        <v>0</v>
      </c>
      <c r="M43" s="22" t="str">
        <f t="shared" si="17"/>
        <v>00</v>
      </c>
      <c r="N43" s="23">
        <f t="shared" si="18"/>
        <v>1</v>
      </c>
      <c r="O43" s="96" t="str">
        <f t="shared" si="19"/>
        <v>国産牛ともばらセットC</v>
      </c>
      <c r="P43" s="23"/>
      <c r="R43" s="26">
        <f t="shared" si="20"/>
        <v>39</v>
      </c>
      <c r="S43" s="26">
        <f t="shared" si="21"/>
        <v>20</v>
      </c>
      <c r="T43" s="26">
        <f t="shared" si="22"/>
        <v>59</v>
      </c>
      <c r="U43" s="110">
        <f t="shared" si="23"/>
        <v>1</v>
      </c>
    </row>
    <row r="44" spans="2:21" ht="12">
      <c r="B44" s="31"/>
      <c r="C44" s="33"/>
      <c r="D44" s="4">
        <v>410</v>
      </c>
      <c r="E44" s="5"/>
      <c r="F44" s="4" t="s">
        <v>60</v>
      </c>
      <c r="G44" s="47"/>
      <c r="H44" s="48">
        <f t="shared" si="12"/>
        <v>4922</v>
      </c>
      <c r="I44" s="3">
        <f t="shared" si="13"/>
        <v>8</v>
      </c>
      <c r="J44" s="3">
        <f t="shared" si="14"/>
        <v>2</v>
      </c>
      <c r="K44" s="3">
        <f t="shared" si="15"/>
        <v>410</v>
      </c>
      <c r="L44" s="3">
        <f t="shared" si="16"/>
        <v>0</v>
      </c>
      <c r="M44" s="49" t="str">
        <f t="shared" si="17"/>
        <v>00</v>
      </c>
      <c r="N44" s="50">
        <f t="shared" si="18"/>
        <v>0</v>
      </c>
      <c r="O44" s="98" t="str">
        <f t="shared" si="19"/>
        <v>国産牛ともばら</v>
      </c>
      <c r="P44" s="50"/>
      <c r="R44" s="26">
        <f t="shared" si="20"/>
        <v>42</v>
      </c>
      <c r="S44" s="26">
        <f t="shared" si="21"/>
        <v>18</v>
      </c>
      <c r="T44" s="26">
        <f t="shared" si="22"/>
        <v>60</v>
      </c>
      <c r="U44" s="110">
        <f t="shared" si="23"/>
        <v>0</v>
      </c>
    </row>
    <row r="45" spans="2:21" ht="12">
      <c r="B45" s="31"/>
      <c r="C45" s="33"/>
      <c r="D45">
        <v>420</v>
      </c>
      <c r="E45" s="46"/>
      <c r="F45" s="31" t="s">
        <v>61</v>
      </c>
      <c r="G45" s="40"/>
      <c r="H45" s="42">
        <f t="shared" si="12"/>
        <v>4922</v>
      </c>
      <c r="I45" s="43">
        <f t="shared" si="13"/>
        <v>8</v>
      </c>
      <c r="J45" s="43">
        <f t="shared" si="14"/>
        <v>2</v>
      </c>
      <c r="K45" s="43">
        <f t="shared" si="15"/>
        <v>420</v>
      </c>
      <c r="L45" s="43">
        <f t="shared" si="16"/>
        <v>0</v>
      </c>
      <c r="M45" s="44" t="str">
        <f t="shared" si="17"/>
        <v>00</v>
      </c>
      <c r="N45" s="45">
        <f t="shared" si="18"/>
        <v>7</v>
      </c>
      <c r="O45" s="97" t="str">
        <f t="shared" si="19"/>
        <v>国産牛うちばら</v>
      </c>
      <c r="P45" s="45"/>
      <c r="R45" s="26">
        <f t="shared" si="20"/>
        <v>45</v>
      </c>
      <c r="S45" s="26">
        <f t="shared" si="21"/>
        <v>18</v>
      </c>
      <c r="T45" s="26">
        <f t="shared" si="22"/>
        <v>63</v>
      </c>
      <c r="U45" s="110">
        <f t="shared" si="23"/>
        <v>7</v>
      </c>
    </row>
    <row r="46" spans="2:21" ht="12">
      <c r="B46" s="31"/>
      <c r="C46" s="33"/>
      <c r="E46" s="37">
        <v>421</v>
      </c>
      <c r="F46" s="31"/>
      <c r="G46" s="35" t="s">
        <v>206</v>
      </c>
      <c r="H46" s="18">
        <f t="shared" si="12"/>
        <v>4922</v>
      </c>
      <c r="I46" s="14">
        <f t="shared" si="13"/>
        <v>8</v>
      </c>
      <c r="J46" s="14">
        <f t="shared" si="14"/>
        <v>2</v>
      </c>
      <c r="K46" s="14">
        <f t="shared" si="15"/>
        <v>421</v>
      </c>
      <c r="L46" s="14">
        <f t="shared" si="16"/>
        <v>0</v>
      </c>
      <c r="M46" s="15" t="str">
        <f t="shared" si="17"/>
        <v>00</v>
      </c>
      <c r="N46" s="19">
        <f t="shared" si="18"/>
        <v>6</v>
      </c>
      <c r="O46" s="95" t="str">
        <f t="shared" si="19"/>
        <v>国産牛ともばらA</v>
      </c>
      <c r="P46" s="19"/>
      <c r="R46" s="26">
        <f t="shared" si="20"/>
        <v>45</v>
      </c>
      <c r="S46" s="26">
        <f t="shared" si="21"/>
        <v>19</v>
      </c>
      <c r="T46" s="26">
        <f t="shared" si="22"/>
        <v>64</v>
      </c>
      <c r="U46" s="110">
        <f t="shared" si="23"/>
        <v>6</v>
      </c>
    </row>
    <row r="47" spans="2:21" ht="12">
      <c r="B47" s="31"/>
      <c r="C47" s="33"/>
      <c r="D47" s="10"/>
      <c r="E47" s="38">
        <v>422</v>
      </c>
      <c r="F47" s="10"/>
      <c r="G47" s="36" t="s">
        <v>207</v>
      </c>
      <c r="H47" s="20">
        <f t="shared" si="12"/>
        <v>4922</v>
      </c>
      <c r="I47" s="21">
        <f t="shared" si="13"/>
        <v>8</v>
      </c>
      <c r="J47" s="21">
        <f t="shared" si="14"/>
        <v>2</v>
      </c>
      <c r="K47" s="21">
        <f t="shared" si="15"/>
        <v>422</v>
      </c>
      <c r="L47" s="21">
        <f t="shared" si="16"/>
        <v>0</v>
      </c>
      <c r="M47" s="22" t="str">
        <f t="shared" si="17"/>
        <v>00</v>
      </c>
      <c r="N47" s="23">
        <f t="shared" si="18"/>
        <v>5</v>
      </c>
      <c r="O47" s="96" t="str">
        <f t="shared" si="19"/>
        <v>国産牛ともばらB</v>
      </c>
      <c r="P47" s="23"/>
      <c r="R47" s="26">
        <f t="shared" si="20"/>
        <v>45</v>
      </c>
      <c r="S47" s="26">
        <f t="shared" si="21"/>
        <v>20</v>
      </c>
      <c r="T47" s="26">
        <f t="shared" si="22"/>
        <v>65</v>
      </c>
      <c r="U47" s="110">
        <f t="shared" si="23"/>
        <v>5</v>
      </c>
    </row>
    <row r="48" spans="2:21" ht="12">
      <c r="B48" s="31"/>
      <c r="C48" s="33"/>
      <c r="D48">
        <v>430</v>
      </c>
      <c r="E48" s="46"/>
      <c r="F48" s="31" t="s">
        <v>62</v>
      </c>
      <c r="G48" s="40"/>
      <c r="H48" s="42">
        <f t="shared" si="12"/>
        <v>4922</v>
      </c>
      <c r="I48" s="43">
        <f t="shared" si="13"/>
        <v>8</v>
      </c>
      <c r="J48" s="43">
        <f t="shared" si="14"/>
        <v>2</v>
      </c>
      <c r="K48" s="43">
        <f t="shared" si="15"/>
        <v>430</v>
      </c>
      <c r="L48" s="43">
        <f t="shared" si="16"/>
        <v>0</v>
      </c>
      <c r="M48" s="44" t="str">
        <f t="shared" si="17"/>
        <v>00</v>
      </c>
      <c r="N48" s="45">
        <f t="shared" si="18"/>
        <v>4</v>
      </c>
      <c r="O48" s="97" t="str">
        <f t="shared" si="19"/>
        <v>国産牛そとばら</v>
      </c>
      <c r="P48" s="45"/>
      <c r="R48" s="26">
        <f t="shared" si="20"/>
        <v>48</v>
      </c>
      <c r="S48" s="26">
        <f t="shared" si="21"/>
        <v>18</v>
      </c>
      <c r="T48" s="26">
        <f t="shared" si="22"/>
        <v>66</v>
      </c>
      <c r="U48" s="110">
        <f t="shared" si="23"/>
        <v>4</v>
      </c>
    </row>
    <row r="49" spans="2:21" ht="12">
      <c r="B49" s="31"/>
      <c r="C49" s="33"/>
      <c r="E49" s="37">
        <v>431</v>
      </c>
      <c r="F49" s="31"/>
      <c r="G49" s="35" t="s">
        <v>208</v>
      </c>
      <c r="H49" s="18">
        <f t="shared" si="12"/>
        <v>4922</v>
      </c>
      <c r="I49" s="14">
        <f t="shared" si="13"/>
        <v>8</v>
      </c>
      <c r="J49" s="14">
        <f t="shared" si="14"/>
        <v>2</v>
      </c>
      <c r="K49" s="14">
        <f t="shared" si="15"/>
        <v>431</v>
      </c>
      <c r="L49" s="14">
        <f t="shared" si="16"/>
        <v>0</v>
      </c>
      <c r="M49" s="15" t="str">
        <f t="shared" si="17"/>
        <v>00</v>
      </c>
      <c r="N49" s="19">
        <f t="shared" si="18"/>
        <v>3</v>
      </c>
      <c r="O49" s="95" t="str">
        <f t="shared" si="19"/>
        <v>国産牛ともばらC</v>
      </c>
      <c r="P49" s="19"/>
      <c r="R49" s="26">
        <f t="shared" si="20"/>
        <v>48</v>
      </c>
      <c r="S49" s="26">
        <f t="shared" si="21"/>
        <v>19</v>
      </c>
      <c r="T49" s="26">
        <f t="shared" si="22"/>
        <v>67</v>
      </c>
      <c r="U49" s="110">
        <f t="shared" si="23"/>
        <v>3</v>
      </c>
    </row>
    <row r="50" spans="2:21" ht="12">
      <c r="B50" s="31"/>
      <c r="C50" s="33"/>
      <c r="D50" s="10"/>
      <c r="E50" s="38">
        <v>432</v>
      </c>
      <c r="F50" s="10"/>
      <c r="G50" s="36" t="s">
        <v>209</v>
      </c>
      <c r="H50" s="20">
        <f t="shared" si="12"/>
        <v>4922</v>
      </c>
      <c r="I50" s="21">
        <f t="shared" si="13"/>
        <v>8</v>
      </c>
      <c r="J50" s="21">
        <f t="shared" si="14"/>
        <v>2</v>
      </c>
      <c r="K50" s="21">
        <f t="shared" si="15"/>
        <v>432</v>
      </c>
      <c r="L50" s="21">
        <f t="shared" si="16"/>
        <v>0</v>
      </c>
      <c r="M50" s="22" t="str">
        <f t="shared" si="17"/>
        <v>00</v>
      </c>
      <c r="N50" s="23">
        <f t="shared" si="18"/>
        <v>2</v>
      </c>
      <c r="O50" s="96" t="str">
        <f t="shared" si="19"/>
        <v>国産牛ともばらD</v>
      </c>
      <c r="P50" s="23"/>
      <c r="R50" s="26">
        <f t="shared" si="20"/>
        <v>48</v>
      </c>
      <c r="S50" s="26">
        <f t="shared" si="21"/>
        <v>20</v>
      </c>
      <c r="T50" s="26">
        <f t="shared" si="22"/>
        <v>68</v>
      </c>
      <c r="U50" s="110">
        <f t="shared" si="23"/>
        <v>2</v>
      </c>
    </row>
    <row r="51" spans="2:21" ht="12">
      <c r="B51" s="31"/>
      <c r="C51" s="33"/>
      <c r="D51">
        <v>440</v>
      </c>
      <c r="E51" s="46"/>
      <c r="F51" s="31" t="s">
        <v>63</v>
      </c>
      <c r="G51" s="40"/>
      <c r="H51" s="42">
        <f t="shared" si="12"/>
        <v>4922</v>
      </c>
      <c r="I51" s="43">
        <f t="shared" si="13"/>
        <v>8</v>
      </c>
      <c r="J51" s="43">
        <f t="shared" si="14"/>
        <v>2</v>
      </c>
      <c r="K51" s="43">
        <f t="shared" si="15"/>
        <v>440</v>
      </c>
      <c r="L51" s="43">
        <f t="shared" si="16"/>
        <v>0</v>
      </c>
      <c r="M51" s="44" t="str">
        <f t="shared" si="17"/>
        <v>00</v>
      </c>
      <c r="N51" s="45">
        <f t="shared" si="18"/>
        <v>1</v>
      </c>
      <c r="O51" s="97" t="str">
        <f t="shared" si="19"/>
        <v>国産牛かいのみ・ささみ</v>
      </c>
      <c r="P51" s="45"/>
      <c r="R51" s="26">
        <f t="shared" si="20"/>
        <v>51</v>
      </c>
      <c r="S51" s="26">
        <f t="shared" si="21"/>
        <v>18</v>
      </c>
      <c r="T51" s="26">
        <f t="shared" si="22"/>
        <v>69</v>
      </c>
      <c r="U51" s="110">
        <f t="shared" si="23"/>
        <v>1</v>
      </c>
    </row>
    <row r="52" spans="2:21" ht="12">
      <c r="B52" s="31"/>
      <c r="C52" s="33"/>
      <c r="E52" s="37">
        <v>441</v>
      </c>
      <c r="F52" s="31"/>
      <c r="G52" s="35" t="s">
        <v>64</v>
      </c>
      <c r="H52" s="18">
        <f t="shared" si="12"/>
        <v>4922</v>
      </c>
      <c r="I52" s="14">
        <f t="shared" si="13"/>
        <v>8</v>
      </c>
      <c r="J52" s="14">
        <f t="shared" si="14"/>
        <v>2</v>
      </c>
      <c r="K52" s="14">
        <f t="shared" si="15"/>
        <v>441</v>
      </c>
      <c r="L52" s="14">
        <f t="shared" si="16"/>
        <v>0</v>
      </c>
      <c r="M52" s="15" t="str">
        <f t="shared" si="17"/>
        <v>00</v>
      </c>
      <c r="N52" s="19">
        <f t="shared" si="18"/>
        <v>0</v>
      </c>
      <c r="O52" s="95" t="str">
        <f t="shared" si="19"/>
        <v>国産牛かいのみ（フラップミート）</v>
      </c>
      <c r="P52" s="19"/>
      <c r="R52" s="26">
        <f t="shared" si="20"/>
        <v>51</v>
      </c>
      <c r="S52" s="26">
        <f t="shared" si="21"/>
        <v>19</v>
      </c>
      <c r="T52" s="26">
        <f t="shared" si="22"/>
        <v>70</v>
      </c>
      <c r="U52" s="110">
        <f t="shared" si="23"/>
        <v>0</v>
      </c>
    </row>
    <row r="53" spans="2:21" ht="12">
      <c r="B53" s="31"/>
      <c r="C53" s="33"/>
      <c r="D53" s="10"/>
      <c r="E53" s="38">
        <v>442</v>
      </c>
      <c r="F53" s="10"/>
      <c r="G53" s="36" t="s">
        <v>65</v>
      </c>
      <c r="H53" s="20">
        <f t="shared" si="12"/>
        <v>4922</v>
      </c>
      <c r="I53" s="21">
        <f t="shared" si="13"/>
        <v>8</v>
      </c>
      <c r="J53" s="21">
        <f t="shared" si="14"/>
        <v>2</v>
      </c>
      <c r="K53" s="21">
        <f t="shared" si="15"/>
        <v>442</v>
      </c>
      <c r="L53" s="21">
        <f t="shared" si="16"/>
        <v>0</v>
      </c>
      <c r="M53" s="22" t="str">
        <f t="shared" si="17"/>
        <v>00</v>
      </c>
      <c r="N53" s="23">
        <f t="shared" si="18"/>
        <v>9</v>
      </c>
      <c r="O53" s="96" t="str">
        <f t="shared" si="19"/>
        <v>国産牛フランク（ささみ）</v>
      </c>
      <c r="P53" s="23"/>
      <c r="R53" s="26">
        <f t="shared" si="20"/>
        <v>51</v>
      </c>
      <c r="S53" s="26">
        <f t="shared" si="21"/>
        <v>20</v>
      </c>
      <c r="T53" s="26">
        <f t="shared" si="22"/>
        <v>71</v>
      </c>
      <c r="U53" s="110">
        <f t="shared" si="23"/>
        <v>9</v>
      </c>
    </row>
    <row r="54" spans="2:21" ht="12">
      <c r="B54" s="31"/>
      <c r="C54" s="33"/>
      <c r="D54" s="4">
        <v>490</v>
      </c>
      <c r="E54" s="5"/>
      <c r="F54" s="4" t="s">
        <v>73</v>
      </c>
      <c r="G54" s="47"/>
      <c r="H54" s="48">
        <f t="shared" si="12"/>
        <v>4922</v>
      </c>
      <c r="I54" s="3">
        <f t="shared" si="13"/>
        <v>8</v>
      </c>
      <c r="J54" s="3">
        <f t="shared" si="14"/>
        <v>2</v>
      </c>
      <c r="K54" s="3">
        <f t="shared" si="15"/>
        <v>490</v>
      </c>
      <c r="L54" s="3">
        <f t="shared" si="16"/>
        <v>0</v>
      </c>
      <c r="M54" s="49" t="str">
        <f t="shared" si="17"/>
        <v>00</v>
      </c>
      <c r="N54" s="50">
        <f t="shared" si="18"/>
        <v>6</v>
      </c>
      <c r="O54" s="98" t="str">
        <f t="shared" si="19"/>
        <v>国産牛その他ばら</v>
      </c>
      <c r="P54" s="50"/>
      <c r="R54" s="26">
        <f t="shared" si="20"/>
        <v>66</v>
      </c>
      <c r="S54" s="26">
        <f t="shared" si="21"/>
        <v>18</v>
      </c>
      <c r="T54" s="26">
        <f t="shared" si="22"/>
        <v>84</v>
      </c>
      <c r="U54" s="110">
        <f t="shared" si="23"/>
        <v>6</v>
      </c>
    </row>
    <row r="55" spans="2:21" ht="12">
      <c r="B55" s="31"/>
      <c r="C55" s="33"/>
      <c r="D55">
        <v>500</v>
      </c>
      <c r="E55" s="46"/>
      <c r="F55" s="31" t="s">
        <v>74</v>
      </c>
      <c r="G55" s="40"/>
      <c r="H55" s="42">
        <f t="shared" si="12"/>
        <v>4922</v>
      </c>
      <c r="I55" s="43">
        <f t="shared" si="13"/>
        <v>8</v>
      </c>
      <c r="J55" s="43">
        <f t="shared" si="14"/>
        <v>2</v>
      </c>
      <c r="K55" s="43">
        <f t="shared" si="15"/>
        <v>500</v>
      </c>
      <c r="L55" s="43">
        <f t="shared" si="16"/>
        <v>0</v>
      </c>
      <c r="M55" s="44" t="str">
        <f t="shared" si="17"/>
        <v>00</v>
      </c>
      <c r="N55" s="45">
        <f t="shared" si="18"/>
        <v>2</v>
      </c>
      <c r="O55" s="97" t="str">
        <f t="shared" si="19"/>
        <v>国産牛骨付ロイン</v>
      </c>
      <c r="P55" s="45"/>
      <c r="R55" s="26">
        <f t="shared" si="20"/>
        <v>39</v>
      </c>
      <c r="S55" s="26">
        <f t="shared" si="21"/>
        <v>19</v>
      </c>
      <c r="T55" s="26">
        <f t="shared" si="22"/>
        <v>58</v>
      </c>
      <c r="U55" s="110">
        <f t="shared" si="23"/>
        <v>2</v>
      </c>
    </row>
    <row r="56" spans="2:21" ht="12">
      <c r="B56" s="31"/>
      <c r="C56" s="33"/>
      <c r="E56" s="37">
        <v>501</v>
      </c>
      <c r="F56" s="31"/>
      <c r="G56" s="35" t="s">
        <v>75</v>
      </c>
      <c r="H56" s="18">
        <f t="shared" si="12"/>
        <v>4922</v>
      </c>
      <c r="I56" s="14">
        <f t="shared" si="13"/>
        <v>8</v>
      </c>
      <c r="J56" s="14">
        <f t="shared" si="14"/>
        <v>2</v>
      </c>
      <c r="K56" s="14">
        <f t="shared" si="15"/>
        <v>501</v>
      </c>
      <c r="L56" s="14">
        <f t="shared" si="16"/>
        <v>0</v>
      </c>
      <c r="M56" s="15" t="str">
        <f t="shared" si="17"/>
        <v>00</v>
      </c>
      <c r="N56" s="19">
        <f t="shared" si="18"/>
        <v>1</v>
      </c>
      <c r="O56" s="95" t="str">
        <f t="shared" si="19"/>
        <v>国産牛骨付ロイン（ヒレなし）</v>
      </c>
      <c r="P56" s="19"/>
      <c r="R56" s="26">
        <f t="shared" si="20"/>
        <v>39</v>
      </c>
      <c r="S56" s="26">
        <f t="shared" si="21"/>
        <v>20</v>
      </c>
      <c r="T56" s="26">
        <f t="shared" si="22"/>
        <v>59</v>
      </c>
      <c r="U56" s="110">
        <f t="shared" si="23"/>
        <v>1</v>
      </c>
    </row>
    <row r="57" spans="2:21" ht="12">
      <c r="B57" s="31"/>
      <c r="C57" s="33"/>
      <c r="E57" s="37">
        <v>502</v>
      </c>
      <c r="F57" s="31"/>
      <c r="G57" s="35" t="s">
        <v>210</v>
      </c>
      <c r="H57" s="18">
        <f t="shared" si="12"/>
        <v>4922</v>
      </c>
      <c r="I57" s="14">
        <f t="shared" si="13"/>
        <v>8</v>
      </c>
      <c r="J57" s="14">
        <f t="shared" si="14"/>
        <v>2</v>
      </c>
      <c r="K57" s="14">
        <f t="shared" si="15"/>
        <v>502</v>
      </c>
      <c r="L57" s="14">
        <f t="shared" si="16"/>
        <v>0</v>
      </c>
      <c r="M57" s="15" t="str">
        <f t="shared" si="17"/>
        <v>00</v>
      </c>
      <c r="N57" s="19">
        <f t="shared" si="18"/>
        <v>0</v>
      </c>
      <c r="O57" s="95" t="str">
        <f t="shared" si="19"/>
        <v>国産牛ロインセット</v>
      </c>
      <c r="P57" s="19"/>
      <c r="R57" s="26">
        <f t="shared" si="20"/>
        <v>39</v>
      </c>
      <c r="S57" s="26">
        <f t="shared" si="21"/>
        <v>21</v>
      </c>
      <c r="T57" s="26">
        <f t="shared" si="22"/>
        <v>60</v>
      </c>
      <c r="U57" s="110">
        <f t="shared" si="23"/>
        <v>0</v>
      </c>
    </row>
    <row r="58" spans="2:21" ht="12">
      <c r="B58" s="31"/>
      <c r="C58" s="33"/>
      <c r="D58" s="10"/>
      <c r="E58" s="38">
        <v>503</v>
      </c>
      <c r="F58" s="10"/>
      <c r="G58" s="36" t="s">
        <v>211</v>
      </c>
      <c r="H58" s="20">
        <f t="shared" si="12"/>
        <v>4922</v>
      </c>
      <c r="I58" s="21">
        <f t="shared" si="13"/>
        <v>8</v>
      </c>
      <c r="J58" s="21">
        <f t="shared" si="14"/>
        <v>2</v>
      </c>
      <c r="K58" s="21">
        <f t="shared" si="15"/>
        <v>503</v>
      </c>
      <c r="L58" s="21">
        <f t="shared" si="16"/>
        <v>0</v>
      </c>
      <c r="M58" s="22" t="str">
        <f t="shared" si="17"/>
        <v>00</v>
      </c>
      <c r="N58" s="23">
        <f t="shared" si="18"/>
        <v>9</v>
      </c>
      <c r="O58" s="96" t="str">
        <f t="shared" si="19"/>
        <v>国産牛ロインセットC</v>
      </c>
      <c r="P58" s="23"/>
      <c r="R58" s="26">
        <f t="shared" si="20"/>
        <v>39</v>
      </c>
      <c r="S58" s="26">
        <f t="shared" si="21"/>
        <v>22</v>
      </c>
      <c r="T58" s="26">
        <f t="shared" si="22"/>
        <v>61</v>
      </c>
      <c r="U58" s="110">
        <f t="shared" si="23"/>
        <v>9</v>
      </c>
    </row>
    <row r="59" spans="2:21" ht="12">
      <c r="B59" s="31"/>
      <c r="C59" s="33"/>
      <c r="D59">
        <v>510</v>
      </c>
      <c r="E59" s="46"/>
      <c r="F59" s="31" t="s">
        <v>76</v>
      </c>
      <c r="G59" s="40"/>
      <c r="H59" s="42">
        <f t="shared" si="12"/>
        <v>4922</v>
      </c>
      <c r="I59" s="43">
        <f t="shared" si="13"/>
        <v>8</v>
      </c>
      <c r="J59" s="43">
        <f t="shared" si="14"/>
        <v>2</v>
      </c>
      <c r="K59" s="43">
        <f t="shared" si="15"/>
        <v>510</v>
      </c>
      <c r="L59" s="43">
        <f t="shared" si="16"/>
        <v>0</v>
      </c>
      <c r="M59" s="44" t="str">
        <f t="shared" si="17"/>
        <v>00</v>
      </c>
      <c r="N59" s="45">
        <f t="shared" si="18"/>
        <v>9</v>
      </c>
      <c r="O59" s="97" t="str">
        <f t="shared" si="19"/>
        <v>国産牛リブロース</v>
      </c>
      <c r="P59" s="45"/>
      <c r="R59" s="26">
        <f t="shared" si="20"/>
        <v>42</v>
      </c>
      <c r="S59" s="26">
        <f t="shared" si="21"/>
        <v>19</v>
      </c>
      <c r="T59" s="26">
        <f t="shared" si="22"/>
        <v>61</v>
      </c>
      <c r="U59" s="110">
        <f t="shared" si="23"/>
        <v>9</v>
      </c>
    </row>
    <row r="60" spans="2:21" ht="12">
      <c r="B60" s="31"/>
      <c r="C60" s="33"/>
      <c r="E60" s="37">
        <v>511</v>
      </c>
      <c r="F60" s="31"/>
      <c r="G60" s="35" t="s">
        <v>77</v>
      </c>
      <c r="H60" s="18">
        <f t="shared" si="12"/>
        <v>4922</v>
      </c>
      <c r="I60" s="14">
        <f t="shared" si="13"/>
        <v>8</v>
      </c>
      <c r="J60" s="14">
        <f t="shared" si="14"/>
        <v>2</v>
      </c>
      <c r="K60" s="14">
        <f t="shared" si="15"/>
        <v>511</v>
      </c>
      <c r="L60" s="14">
        <f t="shared" si="16"/>
        <v>0</v>
      </c>
      <c r="M60" s="15" t="str">
        <f t="shared" si="17"/>
        <v>00</v>
      </c>
      <c r="N60" s="19">
        <f t="shared" si="18"/>
        <v>8</v>
      </c>
      <c r="O60" s="95" t="str">
        <f t="shared" si="19"/>
        <v>国産牛リブロースS</v>
      </c>
      <c r="P60" s="19"/>
      <c r="R60" s="26">
        <f t="shared" si="20"/>
        <v>42</v>
      </c>
      <c r="S60" s="26">
        <f t="shared" si="21"/>
        <v>20</v>
      </c>
      <c r="T60" s="26">
        <f t="shared" si="22"/>
        <v>62</v>
      </c>
      <c r="U60" s="110">
        <f t="shared" si="23"/>
        <v>8</v>
      </c>
    </row>
    <row r="61" spans="2:21" ht="12">
      <c r="B61" s="31"/>
      <c r="C61" s="33"/>
      <c r="E61" s="37">
        <v>512</v>
      </c>
      <c r="F61" s="31"/>
      <c r="G61" s="35" t="s">
        <v>78</v>
      </c>
      <c r="H61" s="18">
        <f t="shared" si="12"/>
        <v>4922</v>
      </c>
      <c r="I61" s="14">
        <f t="shared" si="13"/>
        <v>8</v>
      </c>
      <c r="J61" s="14">
        <f t="shared" si="14"/>
        <v>2</v>
      </c>
      <c r="K61" s="14">
        <f t="shared" si="15"/>
        <v>512</v>
      </c>
      <c r="L61" s="14">
        <f t="shared" si="16"/>
        <v>0</v>
      </c>
      <c r="M61" s="15" t="str">
        <f t="shared" si="17"/>
        <v>00</v>
      </c>
      <c r="N61" s="19">
        <f t="shared" si="18"/>
        <v>7</v>
      </c>
      <c r="O61" s="95" t="str">
        <f t="shared" si="19"/>
        <v>国産牛リブロース芯（リブアイロール）</v>
      </c>
      <c r="P61" s="19"/>
      <c r="R61" s="26">
        <f t="shared" si="20"/>
        <v>42</v>
      </c>
      <c r="S61" s="26">
        <f t="shared" si="21"/>
        <v>21</v>
      </c>
      <c r="T61" s="26">
        <f t="shared" si="22"/>
        <v>63</v>
      </c>
      <c r="U61" s="110">
        <f t="shared" si="23"/>
        <v>7</v>
      </c>
    </row>
    <row r="62" spans="2:21" ht="12">
      <c r="B62" s="31"/>
      <c r="C62" s="33"/>
      <c r="D62" s="10"/>
      <c r="E62" s="38">
        <v>513</v>
      </c>
      <c r="F62" s="10"/>
      <c r="G62" s="36" t="s">
        <v>79</v>
      </c>
      <c r="H62" s="20">
        <f t="shared" si="12"/>
        <v>4922</v>
      </c>
      <c r="I62" s="21">
        <f t="shared" si="13"/>
        <v>8</v>
      </c>
      <c r="J62" s="21">
        <f t="shared" si="14"/>
        <v>2</v>
      </c>
      <c r="K62" s="21">
        <f t="shared" si="15"/>
        <v>513</v>
      </c>
      <c r="L62" s="21">
        <f t="shared" si="16"/>
        <v>0</v>
      </c>
      <c r="M62" s="22" t="str">
        <f t="shared" si="17"/>
        <v>00</v>
      </c>
      <c r="N62" s="23">
        <f t="shared" si="18"/>
        <v>6</v>
      </c>
      <c r="O62" s="96" t="str">
        <f t="shared" si="19"/>
        <v>国産牛リブロースかぶり（リブキャップ）</v>
      </c>
      <c r="P62" s="23"/>
      <c r="R62" s="26">
        <f t="shared" si="20"/>
        <v>42</v>
      </c>
      <c r="S62" s="26">
        <f t="shared" si="21"/>
        <v>22</v>
      </c>
      <c r="T62" s="26">
        <f t="shared" si="22"/>
        <v>64</v>
      </c>
      <c r="U62" s="110">
        <f t="shared" si="23"/>
        <v>6</v>
      </c>
    </row>
    <row r="63" spans="2:21" ht="12">
      <c r="B63" s="31"/>
      <c r="C63" s="33"/>
      <c r="D63">
        <v>520</v>
      </c>
      <c r="E63" s="46"/>
      <c r="F63" s="31" t="s">
        <v>80</v>
      </c>
      <c r="G63" s="40"/>
      <c r="H63" s="42">
        <f t="shared" si="12"/>
        <v>4922</v>
      </c>
      <c r="I63" s="43">
        <f t="shared" si="13"/>
        <v>8</v>
      </c>
      <c r="J63" s="43">
        <f t="shared" si="14"/>
        <v>2</v>
      </c>
      <c r="K63" s="43">
        <f t="shared" si="15"/>
        <v>520</v>
      </c>
      <c r="L63" s="43">
        <f t="shared" si="16"/>
        <v>0</v>
      </c>
      <c r="M63" s="44" t="str">
        <f t="shared" si="17"/>
        <v>00</v>
      </c>
      <c r="N63" s="45">
        <f t="shared" si="18"/>
        <v>6</v>
      </c>
      <c r="O63" s="97" t="str">
        <f t="shared" si="19"/>
        <v>国産牛サーロイン</v>
      </c>
      <c r="P63" s="45"/>
      <c r="R63" s="26">
        <f t="shared" si="20"/>
        <v>45</v>
      </c>
      <c r="S63" s="26">
        <f t="shared" si="21"/>
        <v>19</v>
      </c>
      <c r="T63" s="26">
        <f t="shared" si="22"/>
        <v>64</v>
      </c>
      <c r="U63" s="110">
        <f t="shared" si="23"/>
        <v>6</v>
      </c>
    </row>
    <row r="64" spans="2:21" ht="12">
      <c r="B64" s="31"/>
      <c r="C64" s="33"/>
      <c r="E64" s="37">
        <v>521</v>
      </c>
      <c r="F64" s="31"/>
      <c r="G64" s="35" t="s">
        <v>81</v>
      </c>
      <c r="H64" s="18">
        <f t="shared" si="12"/>
        <v>4922</v>
      </c>
      <c r="I64" s="14">
        <f t="shared" si="13"/>
        <v>8</v>
      </c>
      <c r="J64" s="14">
        <f t="shared" si="14"/>
        <v>2</v>
      </c>
      <c r="K64" s="14">
        <f t="shared" si="15"/>
        <v>521</v>
      </c>
      <c r="L64" s="14">
        <f t="shared" si="16"/>
        <v>0</v>
      </c>
      <c r="M64" s="15" t="str">
        <f t="shared" si="17"/>
        <v>00</v>
      </c>
      <c r="N64" s="19">
        <f t="shared" si="18"/>
        <v>5</v>
      </c>
      <c r="O64" s="95" t="str">
        <f t="shared" si="19"/>
        <v>国産牛サーロインS</v>
      </c>
      <c r="P64" s="19"/>
      <c r="R64" s="26">
        <f t="shared" si="20"/>
        <v>45</v>
      </c>
      <c r="S64" s="26">
        <f t="shared" si="21"/>
        <v>20</v>
      </c>
      <c r="T64" s="26">
        <f t="shared" si="22"/>
        <v>65</v>
      </c>
      <c r="U64" s="110">
        <f t="shared" si="23"/>
        <v>5</v>
      </c>
    </row>
    <row r="65" spans="2:21" ht="12">
      <c r="B65" s="31"/>
      <c r="C65" s="33"/>
      <c r="E65" s="37">
        <v>522</v>
      </c>
      <c r="F65" s="31"/>
      <c r="G65" s="35" t="s">
        <v>82</v>
      </c>
      <c r="H65" s="18">
        <f t="shared" si="12"/>
        <v>4922</v>
      </c>
      <c r="I65" s="14">
        <f t="shared" si="13"/>
        <v>8</v>
      </c>
      <c r="J65" s="14">
        <f t="shared" si="14"/>
        <v>2</v>
      </c>
      <c r="K65" s="14">
        <f t="shared" si="15"/>
        <v>522</v>
      </c>
      <c r="L65" s="14">
        <f t="shared" si="16"/>
        <v>0</v>
      </c>
      <c r="M65" s="15" t="str">
        <f t="shared" si="17"/>
        <v>00</v>
      </c>
      <c r="N65" s="19">
        <f t="shared" si="18"/>
        <v>4</v>
      </c>
      <c r="O65" s="95" t="str">
        <f t="shared" si="19"/>
        <v>国産牛サーロインＡ</v>
      </c>
      <c r="P65" s="19"/>
      <c r="R65" s="26">
        <f t="shared" si="20"/>
        <v>45</v>
      </c>
      <c r="S65" s="26">
        <f t="shared" si="21"/>
        <v>21</v>
      </c>
      <c r="T65" s="26">
        <f t="shared" si="22"/>
        <v>66</v>
      </c>
      <c r="U65" s="110">
        <f t="shared" si="23"/>
        <v>4</v>
      </c>
    </row>
    <row r="66" spans="2:21" ht="12">
      <c r="B66" s="31"/>
      <c r="C66" s="33"/>
      <c r="D66" s="10"/>
      <c r="E66" s="38">
        <v>523</v>
      </c>
      <c r="F66" s="10"/>
      <c r="G66" s="36" t="s">
        <v>83</v>
      </c>
      <c r="H66" s="20">
        <f t="shared" si="12"/>
        <v>4922</v>
      </c>
      <c r="I66" s="21">
        <f t="shared" si="13"/>
        <v>8</v>
      </c>
      <c r="J66" s="21">
        <f t="shared" si="14"/>
        <v>2</v>
      </c>
      <c r="K66" s="21">
        <f t="shared" si="15"/>
        <v>523</v>
      </c>
      <c r="L66" s="21">
        <f t="shared" si="16"/>
        <v>0</v>
      </c>
      <c r="M66" s="22" t="str">
        <f t="shared" si="17"/>
        <v>00</v>
      </c>
      <c r="N66" s="23">
        <f t="shared" si="18"/>
        <v>3</v>
      </c>
      <c r="O66" s="96" t="str">
        <f t="shared" si="19"/>
        <v>国産牛サーロインＢ</v>
      </c>
      <c r="P66" s="23"/>
      <c r="R66" s="26">
        <f t="shared" si="20"/>
        <v>45</v>
      </c>
      <c r="S66" s="26">
        <f t="shared" si="21"/>
        <v>22</v>
      </c>
      <c r="T66" s="26">
        <f t="shared" si="22"/>
        <v>67</v>
      </c>
      <c r="U66" s="110">
        <f t="shared" si="23"/>
        <v>3</v>
      </c>
    </row>
    <row r="67" spans="2:21" ht="12">
      <c r="B67" s="31"/>
      <c r="C67" s="33"/>
      <c r="D67">
        <v>530</v>
      </c>
      <c r="E67" s="46"/>
      <c r="F67" s="31" t="s">
        <v>84</v>
      </c>
      <c r="G67" s="40"/>
      <c r="H67" s="42">
        <f t="shared" si="12"/>
        <v>4922</v>
      </c>
      <c r="I67" s="43">
        <f t="shared" si="13"/>
        <v>8</v>
      </c>
      <c r="J67" s="43">
        <f t="shared" si="14"/>
        <v>2</v>
      </c>
      <c r="K67" s="43">
        <f t="shared" si="15"/>
        <v>530</v>
      </c>
      <c r="L67" s="43">
        <f t="shared" si="16"/>
        <v>0</v>
      </c>
      <c r="M67" s="44" t="str">
        <f t="shared" si="17"/>
        <v>00</v>
      </c>
      <c r="N67" s="45">
        <f t="shared" si="18"/>
        <v>3</v>
      </c>
      <c r="O67" s="97" t="str">
        <f t="shared" si="19"/>
        <v>国産牛ヒレ（ヘレ）</v>
      </c>
      <c r="P67" s="45"/>
      <c r="R67" s="26">
        <f t="shared" si="20"/>
        <v>48</v>
      </c>
      <c r="S67" s="26">
        <f t="shared" si="21"/>
        <v>19</v>
      </c>
      <c r="T67" s="26">
        <f t="shared" si="22"/>
        <v>67</v>
      </c>
      <c r="U67" s="110">
        <f t="shared" si="23"/>
        <v>3</v>
      </c>
    </row>
    <row r="68" spans="2:21" ht="12">
      <c r="B68" s="31"/>
      <c r="C68" s="33"/>
      <c r="E68" s="37">
        <v>531</v>
      </c>
      <c r="F68" s="31"/>
      <c r="G68" s="35" t="s">
        <v>85</v>
      </c>
      <c r="H68" s="18">
        <f t="shared" si="12"/>
        <v>4922</v>
      </c>
      <c r="I68" s="14">
        <f t="shared" si="13"/>
        <v>8</v>
      </c>
      <c r="J68" s="14">
        <f t="shared" si="14"/>
        <v>2</v>
      </c>
      <c r="K68" s="14">
        <f t="shared" si="15"/>
        <v>531</v>
      </c>
      <c r="L68" s="14">
        <f t="shared" si="16"/>
        <v>0</v>
      </c>
      <c r="M68" s="15" t="str">
        <f t="shared" si="17"/>
        <v>00</v>
      </c>
      <c r="N68" s="19">
        <f t="shared" si="18"/>
        <v>2</v>
      </c>
      <c r="O68" s="95" t="str">
        <f t="shared" si="19"/>
        <v>国産牛ヒレＡ</v>
      </c>
      <c r="P68" s="19"/>
      <c r="R68" s="26">
        <f t="shared" si="20"/>
        <v>48</v>
      </c>
      <c r="S68" s="26">
        <f t="shared" si="21"/>
        <v>20</v>
      </c>
      <c r="T68" s="26">
        <f t="shared" si="22"/>
        <v>68</v>
      </c>
      <c r="U68" s="110">
        <f t="shared" si="23"/>
        <v>2</v>
      </c>
    </row>
    <row r="69" spans="2:21" ht="12">
      <c r="B69" s="31"/>
      <c r="C69" s="33"/>
      <c r="D69" s="10"/>
      <c r="E69" s="38">
        <v>532</v>
      </c>
      <c r="F69" s="10"/>
      <c r="G69" s="36" t="s">
        <v>86</v>
      </c>
      <c r="H69" s="20">
        <f t="shared" si="12"/>
        <v>4922</v>
      </c>
      <c r="I69" s="21">
        <f t="shared" si="13"/>
        <v>8</v>
      </c>
      <c r="J69" s="21">
        <f t="shared" si="14"/>
        <v>2</v>
      </c>
      <c r="K69" s="21">
        <f t="shared" si="15"/>
        <v>532</v>
      </c>
      <c r="L69" s="21">
        <f t="shared" si="16"/>
        <v>0</v>
      </c>
      <c r="M69" s="22" t="str">
        <f t="shared" si="17"/>
        <v>00</v>
      </c>
      <c r="N69" s="23">
        <f t="shared" si="18"/>
        <v>1</v>
      </c>
      <c r="O69" s="96" t="str">
        <f t="shared" si="19"/>
        <v>国産牛ヒレＢ</v>
      </c>
      <c r="P69" s="23"/>
      <c r="R69" s="26">
        <f t="shared" si="20"/>
        <v>48</v>
      </c>
      <c r="S69" s="26">
        <f t="shared" si="21"/>
        <v>21</v>
      </c>
      <c r="T69" s="26">
        <f t="shared" si="22"/>
        <v>69</v>
      </c>
      <c r="U69" s="110">
        <f t="shared" si="23"/>
        <v>1</v>
      </c>
    </row>
    <row r="70" spans="2:21" ht="12">
      <c r="B70" s="31"/>
      <c r="C70" s="33"/>
      <c r="D70" s="4">
        <v>590</v>
      </c>
      <c r="E70" s="5"/>
      <c r="F70" s="4" t="s">
        <v>87</v>
      </c>
      <c r="G70" s="47"/>
      <c r="H70" s="48">
        <f aca="true" t="shared" si="24" ref="H70:H93">$H$1</f>
        <v>4922</v>
      </c>
      <c r="I70" s="3">
        <f aca="true" t="shared" si="25" ref="I70:I93">$I$1</f>
        <v>8</v>
      </c>
      <c r="J70" s="3">
        <f aca="true" t="shared" si="26" ref="J70:J93">$B$1</f>
        <v>2</v>
      </c>
      <c r="K70" s="3">
        <f aca="true" t="shared" si="27" ref="K70:K93">IF(D70&lt;&gt;"",D70,E70)</f>
        <v>590</v>
      </c>
      <c r="L70" s="3">
        <f aca="true" t="shared" si="28" ref="L70:L93">$L$1</f>
        <v>0</v>
      </c>
      <c r="M70" s="49" t="str">
        <f aca="true" t="shared" si="29" ref="M70:M93">$M$1</f>
        <v>00</v>
      </c>
      <c r="N70" s="50">
        <f aca="true" t="shared" si="30" ref="N70:N93">U70</f>
        <v>5</v>
      </c>
      <c r="O70" s="98" t="str">
        <f aca="true" t="shared" si="31" ref="O70:O93">$C$6&amp;IF(F70&lt;&gt;"",F70,G70)</f>
        <v>国産牛その他ロイン</v>
      </c>
      <c r="P70" s="50"/>
      <c r="R70" s="26">
        <f aca="true" t="shared" si="32" ref="R70:R101">(MID(H70,2,1)+MID(H70,4,1)+MID(J70,1,1)+MID(K70,2,1)+MID(L70,1,1)+MID(M70,2,1))*3</f>
        <v>66</v>
      </c>
      <c r="S70" s="26">
        <f aca="true" t="shared" si="33" ref="S70:S101">MID(H70,1,1)+MID(H70,3,1)+MID(I70,1,1)+MID(K70,1,1)+MID(K70,3,1)+MID(M70,1,1)</f>
        <v>19</v>
      </c>
      <c r="T70" s="26">
        <f aca="true" t="shared" si="34" ref="T70:T101">R70+S70</f>
        <v>85</v>
      </c>
      <c r="U70" s="110">
        <f aca="true" t="shared" si="35" ref="U70:U101">IF(10-RIGHT(T70,1)=10,0,10-RIGHT(T70,1))</f>
        <v>5</v>
      </c>
    </row>
    <row r="71" spans="2:21" ht="12">
      <c r="B71" s="31"/>
      <c r="C71" s="33"/>
      <c r="D71">
        <v>600</v>
      </c>
      <c r="E71" s="46"/>
      <c r="F71" s="31" t="s">
        <v>94</v>
      </c>
      <c r="G71" s="40"/>
      <c r="H71" s="42">
        <f t="shared" si="24"/>
        <v>4922</v>
      </c>
      <c r="I71" s="43">
        <f t="shared" si="25"/>
        <v>8</v>
      </c>
      <c r="J71" s="43">
        <f t="shared" si="26"/>
        <v>2</v>
      </c>
      <c r="K71" s="43">
        <f t="shared" si="27"/>
        <v>600</v>
      </c>
      <c r="L71" s="43">
        <f t="shared" si="28"/>
        <v>0</v>
      </c>
      <c r="M71" s="44" t="str">
        <f t="shared" si="29"/>
        <v>00</v>
      </c>
      <c r="N71" s="45">
        <f t="shared" si="30"/>
        <v>1</v>
      </c>
      <c r="O71" s="97" t="str">
        <f t="shared" si="31"/>
        <v>国産牛骨付もも</v>
      </c>
      <c r="P71" s="45"/>
      <c r="R71" s="26">
        <f t="shared" si="32"/>
        <v>39</v>
      </c>
      <c r="S71" s="26">
        <f t="shared" si="33"/>
        <v>20</v>
      </c>
      <c r="T71" s="26">
        <f t="shared" si="34"/>
        <v>59</v>
      </c>
      <c r="U71" s="110">
        <f t="shared" si="35"/>
        <v>1</v>
      </c>
    </row>
    <row r="72" spans="2:21" ht="12">
      <c r="B72" s="31"/>
      <c r="C72" s="33"/>
      <c r="E72" s="37">
        <v>601</v>
      </c>
      <c r="F72" s="31"/>
      <c r="G72" s="35" t="s">
        <v>212</v>
      </c>
      <c r="H72" s="18">
        <f t="shared" si="24"/>
        <v>4922</v>
      </c>
      <c r="I72" s="14">
        <f t="shared" si="25"/>
        <v>8</v>
      </c>
      <c r="J72" s="14">
        <f t="shared" si="26"/>
        <v>2</v>
      </c>
      <c r="K72" s="14">
        <f t="shared" si="27"/>
        <v>601</v>
      </c>
      <c r="L72" s="14">
        <f t="shared" si="28"/>
        <v>0</v>
      </c>
      <c r="M72" s="15" t="str">
        <f t="shared" si="29"/>
        <v>00</v>
      </c>
      <c r="N72" s="19">
        <f t="shared" si="30"/>
        <v>0</v>
      </c>
      <c r="O72" s="95" t="str">
        <f t="shared" si="31"/>
        <v>国産牛ももセット</v>
      </c>
      <c r="P72" s="19"/>
      <c r="R72" s="26">
        <f t="shared" si="32"/>
        <v>39</v>
      </c>
      <c r="S72" s="26">
        <f t="shared" si="33"/>
        <v>21</v>
      </c>
      <c r="T72" s="26">
        <f t="shared" si="34"/>
        <v>60</v>
      </c>
      <c r="U72" s="110">
        <f t="shared" si="35"/>
        <v>0</v>
      </c>
    </row>
    <row r="73" spans="2:21" ht="12">
      <c r="B73" s="31"/>
      <c r="C73" s="33"/>
      <c r="D73" s="10"/>
      <c r="E73" s="38">
        <v>602</v>
      </c>
      <c r="F73" s="10"/>
      <c r="G73" s="36" t="s">
        <v>213</v>
      </c>
      <c r="H73" s="20">
        <f t="shared" si="24"/>
        <v>4922</v>
      </c>
      <c r="I73" s="21">
        <f t="shared" si="25"/>
        <v>8</v>
      </c>
      <c r="J73" s="21">
        <f t="shared" si="26"/>
        <v>2</v>
      </c>
      <c r="K73" s="21">
        <f t="shared" si="27"/>
        <v>602</v>
      </c>
      <c r="L73" s="21">
        <f t="shared" si="28"/>
        <v>0</v>
      </c>
      <c r="M73" s="22" t="str">
        <f t="shared" si="29"/>
        <v>00</v>
      </c>
      <c r="N73" s="23">
        <f t="shared" si="30"/>
        <v>9</v>
      </c>
      <c r="O73" s="96" t="str">
        <f t="shared" si="31"/>
        <v>国産牛ももセットC</v>
      </c>
      <c r="P73" s="23"/>
      <c r="R73" s="26">
        <f t="shared" si="32"/>
        <v>39</v>
      </c>
      <c r="S73" s="26">
        <f t="shared" si="33"/>
        <v>22</v>
      </c>
      <c r="T73" s="26">
        <f t="shared" si="34"/>
        <v>61</v>
      </c>
      <c r="U73" s="110">
        <f t="shared" si="35"/>
        <v>9</v>
      </c>
    </row>
    <row r="74" spans="2:21" ht="12">
      <c r="B74" s="31"/>
      <c r="C74" s="33"/>
      <c r="D74">
        <v>610</v>
      </c>
      <c r="E74" s="46"/>
      <c r="F74" s="31" t="s">
        <v>95</v>
      </c>
      <c r="G74" s="40"/>
      <c r="H74" s="42">
        <f t="shared" si="24"/>
        <v>4922</v>
      </c>
      <c r="I74" s="43">
        <f t="shared" si="25"/>
        <v>8</v>
      </c>
      <c r="J74" s="43">
        <f t="shared" si="26"/>
        <v>2</v>
      </c>
      <c r="K74" s="43">
        <f t="shared" si="27"/>
        <v>610</v>
      </c>
      <c r="L74" s="43">
        <f t="shared" si="28"/>
        <v>0</v>
      </c>
      <c r="M74" s="44" t="str">
        <f t="shared" si="29"/>
        <v>00</v>
      </c>
      <c r="N74" s="45">
        <f t="shared" si="30"/>
        <v>8</v>
      </c>
      <c r="O74" s="97" t="str">
        <f t="shared" si="31"/>
        <v>国産牛うちもも</v>
      </c>
      <c r="P74" s="45"/>
      <c r="R74" s="26">
        <f t="shared" si="32"/>
        <v>42</v>
      </c>
      <c r="S74" s="26">
        <f t="shared" si="33"/>
        <v>20</v>
      </c>
      <c r="T74" s="26">
        <f t="shared" si="34"/>
        <v>62</v>
      </c>
      <c r="U74" s="110">
        <f t="shared" si="35"/>
        <v>8</v>
      </c>
    </row>
    <row r="75" spans="2:21" ht="12">
      <c r="B75" s="31"/>
      <c r="C75" s="33"/>
      <c r="E75" s="37">
        <v>611</v>
      </c>
      <c r="F75" s="31"/>
      <c r="G75" s="35" t="s">
        <v>96</v>
      </c>
      <c r="H75" s="18">
        <f t="shared" si="24"/>
        <v>4922</v>
      </c>
      <c r="I75" s="14">
        <f t="shared" si="25"/>
        <v>8</v>
      </c>
      <c r="J75" s="14">
        <f t="shared" si="26"/>
        <v>2</v>
      </c>
      <c r="K75" s="14">
        <f t="shared" si="27"/>
        <v>611</v>
      </c>
      <c r="L75" s="14">
        <f t="shared" si="28"/>
        <v>0</v>
      </c>
      <c r="M75" s="15" t="str">
        <f t="shared" si="29"/>
        <v>00</v>
      </c>
      <c r="N75" s="19">
        <f t="shared" si="30"/>
        <v>7</v>
      </c>
      <c r="O75" s="95" t="str">
        <f t="shared" si="31"/>
        <v>国産牛うちももＳ</v>
      </c>
      <c r="P75" s="19"/>
      <c r="R75" s="26">
        <f t="shared" si="32"/>
        <v>42</v>
      </c>
      <c r="S75" s="26">
        <f t="shared" si="33"/>
        <v>21</v>
      </c>
      <c r="T75" s="26">
        <f t="shared" si="34"/>
        <v>63</v>
      </c>
      <c r="U75" s="110">
        <f t="shared" si="35"/>
        <v>7</v>
      </c>
    </row>
    <row r="76" spans="2:21" ht="12">
      <c r="B76" s="31"/>
      <c r="C76" s="33"/>
      <c r="E76" s="37">
        <v>612</v>
      </c>
      <c r="F76" s="31"/>
      <c r="G76" s="35" t="s">
        <v>97</v>
      </c>
      <c r="H76" s="18">
        <f t="shared" si="24"/>
        <v>4922</v>
      </c>
      <c r="I76" s="14">
        <f t="shared" si="25"/>
        <v>8</v>
      </c>
      <c r="J76" s="14">
        <f t="shared" si="26"/>
        <v>2</v>
      </c>
      <c r="K76" s="14">
        <f t="shared" si="27"/>
        <v>612</v>
      </c>
      <c r="L76" s="14">
        <f t="shared" si="28"/>
        <v>0</v>
      </c>
      <c r="M76" s="15" t="str">
        <f t="shared" si="29"/>
        <v>00</v>
      </c>
      <c r="N76" s="19">
        <f t="shared" si="30"/>
        <v>6</v>
      </c>
      <c r="O76" s="95" t="str">
        <f t="shared" si="31"/>
        <v>国産牛うちももかぶり</v>
      </c>
      <c r="P76" s="19"/>
      <c r="R76" s="26">
        <f t="shared" si="32"/>
        <v>42</v>
      </c>
      <c r="S76" s="26">
        <f t="shared" si="33"/>
        <v>22</v>
      </c>
      <c r="T76" s="26">
        <f t="shared" si="34"/>
        <v>64</v>
      </c>
      <c r="U76" s="110">
        <f t="shared" si="35"/>
        <v>6</v>
      </c>
    </row>
    <row r="77" spans="2:21" ht="12">
      <c r="B77" s="31"/>
      <c r="C77" s="33"/>
      <c r="E77" s="37">
        <v>613</v>
      </c>
      <c r="F77" s="31"/>
      <c r="G77" s="35" t="s">
        <v>98</v>
      </c>
      <c r="H77" s="18">
        <f t="shared" si="24"/>
        <v>4922</v>
      </c>
      <c r="I77" s="14">
        <f t="shared" si="25"/>
        <v>8</v>
      </c>
      <c r="J77" s="14">
        <f t="shared" si="26"/>
        <v>2</v>
      </c>
      <c r="K77" s="14">
        <f t="shared" si="27"/>
        <v>613</v>
      </c>
      <c r="L77" s="14">
        <f t="shared" si="28"/>
        <v>0</v>
      </c>
      <c r="M77" s="15" t="str">
        <f t="shared" si="29"/>
        <v>00</v>
      </c>
      <c r="N77" s="19">
        <f t="shared" si="30"/>
        <v>5</v>
      </c>
      <c r="O77" s="95" t="str">
        <f t="shared" si="31"/>
        <v>国産牛うちももＡ</v>
      </c>
      <c r="P77" s="19"/>
      <c r="R77" s="26">
        <f t="shared" si="32"/>
        <v>42</v>
      </c>
      <c r="S77" s="26">
        <f t="shared" si="33"/>
        <v>23</v>
      </c>
      <c r="T77" s="26">
        <f t="shared" si="34"/>
        <v>65</v>
      </c>
      <c r="U77" s="110">
        <f t="shared" si="35"/>
        <v>5</v>
      </c>
    </row>
    <row r="78" spans="2:21" ht="12">
      <c r="B78" s="31"/>
      <c r="C78" s="33"/>
      <c r="D78" s="10"/>
      <c r="E78" s="38">
        <v>614</v>
      </c>
      <c r="F78" s="10"/>
      <c r="G78" s="36" t="s">
        <v>99</v>
      </c>
      <c r="H78" s="20">
        <f t="shared" si="24"/>
        <v>4922</v>
      </c>
      <c r="I78" s="21">
        <f t="shared" si="25"/>
        <v>8</v>
      </c>
      <c r="J78" s="21">
        <f t="shared" si="26"/>
        <v>2</v>
      </c>
      <c r="K78" s="21">
        <f t="shared" si="27"/>
        <v>614</v>
      </c>
      <c r="L78" s="21">
        <f t="shared" si="28"/>
        <v>0</v>
      </c>
      <c r="M78" s="22" t="str">
        <f t="shared" si="29"/>
        <v>00</v>
      </c>
      <c r="N78" s="23">
        <f t="shared" si="30"/>
        <v>4</v>
      </c>
      <c r="O78" s="96" t="str">
        <f t="shared" si="31"/>
        <v>国産牛うちももＢ</v>
      </c>
      <c r="P78" s="23"/>
      <c r="R78" s="26">
        <f t="shared" si="32"/>
        <v>42</v>
      </c>
      <c r="S78" s="26">
        <f t="shared" si="33"/>
        <v>24</v>
      </c>
      <c r="T78" s="26">
        <f t="shared" si="34"/>
        <v>66</v>
      </c>
      <c r="U78" s="110">
        <f t="shared" si="35"/>
        <v>4</v>
      </c>
    </row>
    <row r="79" spans="2:21" ht="12">
      <c r="B79" s="31"/>
      <c r="C79" s="33"/>
      <c r="D79">
        <v>620</v>
      </c>
      <c r="E79" s="46"/>
      <c r="F79" s="31" t="s">
        <v>100</v>
      </c>
      <c r="G79" s="40"/>
      <c r="H79" s="42">
        <f t="shared" si="24"/>
        <v>4922</v>
      </c>
      <c r="I79" s="43">
        <f t="shared" si="25"/>
        <v>8</v>
      </c>
      <c r="J79" s="43">
        <f t="shared" si="26"/>
        <v>2</v>
      </c>
      <c r="K79" s="43">
        <f t="shared" si="27"/>
        <v>620</v>
      </c>
      <c r="L79" s="43">
        <f t="shared" si="28"/>
        <v>0</v>
      </c>
      <c r="M79" s="44" t="str">
        <f t="shared" si="29"/>
        <v>00</v>
      </c>
      <c r="N79" s="45">
        <f t="shared" si="30"/>
        <v>5</v>
      </c>
      <c r="O79" s="97" t="str">
        <f t="shared" si="31"/>
        <v>国産牛しんたま</v>
      </c>
      <c r="P79" s="45"/>
      <c r="R79" s="26">
        <f t="shared" si="32"/>
        <v>45</v>
      </c>
      <c r="S79" s="26">
        <f t="shared" si="33"/>
        <v>20</v>
      </c>
      <c r="T79" s="26">
        <f t="shared" si="34"/>
        <v>65</v>
      </c>
      <c r="U79" s="110">
        <f t="shared" si="35"/>
        <v>5</v>
      </c>
    </row>
    <row r="80" spans="2:21" ht="12">
      <c r="B80" s="31"/>
      <c r="C80" s="33"/>
      <c r="E80" s="37">
        <v>621</v>
      </c>
      <c r="F80" s="31"/>
      <c r="G80" s="35" t="s">
        <v>101</v>
      </c>
      <c r="H80" s="18">
        <f t="shared" si="24"/>
        <v>4922</v>
      </c>
      <c r="I80" s="14">
        <f t="shared" si="25"/>
        <v>8</v>
      </c>
      <c r="J80" s="14">
        <f t="shared" si="26"/>
        <v>2</v>
      </c>
      <c r="K80" s="14">
        <f t="shared" si="27"/>
        <v>621</v>
      </c>
      <c r="L80" s="14">
        <f t="shared" si="28"/>
        <v>0</v>
      </c>
      <c r="M80" s="15" t="str">
        <f t="shared" si="29"/>
        <v>00</v>
      </c>
      <c r="N80" s="19">
        <f t="shared" si="30"/>
        <v>4</v>
      </c>
      <c r="O80" s="95" t="str">
        <f t="shared" si="31"/>
        <v>国産牛しんたまＳ</v>
      </c>
      <c r="P80" s="19"/>
      <c r="R80" s="26">
        <f t="shared" si="32"/>
        <v>45</v>
      </c>
      <c r="S80" s="26">
        <f t="shared" si="33"/>
        <v>21</v>
      </c>
      <c r="T80" s="26">
        <f t="shared" si="34"/>
        <v>66</v>
      </c>
      <c r="U80" s="110">
        <f t="shared" si="35"/>
        <v>4</v>
      </c>
    </row>
    <row r="81" spans="2:21" ht="12">
      <c r="B81" s="31"/>
      <c r="C81" s="33"/>
      <c r="D81" s="10"/>
      <c r="E81" s="38">
        <v>622</v>
      </c>
      <c r="F81" s="10"/>
      <c r="G81" s="36" t="s">
        <v>102</v>
      </c>
      <c r="H81" s="20">
        <f t="shared" si="24"/>
        <v>4922</v>
      </c>
      <c r="I81" s="21">
        <f t="shared" si="25"/>
        <v>8</v>
      </c>
      <c r="J81" s="21">
        <f t="shared" si="26"/>
        <v>2</v>
      </c>
      <c r="K81" s="21">
        <f t="shared" si="27"/>
        <v>622</v>
      </c>
      <c r="L81" s="21">
        <f t="shared" si="28"/>
        <v>0</v>
      </c>
      <c r="M81" s="22" t="str">
        <f t="shared" si="29"/>
        <v>00</v>
      </c>
      <c r="N81" s="23">
        <f t="shared" si="30"/>
        <v>3</v>
      </c>
      <c r="O81" s="96" t="str">
        <f t="shared" si="31"/>
        <v>国産牛ともさんかく（トライチップ）</v>
      </c>
      <c r="P81" s="23"/>
      <c r="R81" s="26">
        <f t="shared" si="32"/>
        <v>45</v>
      </c>
      <c r="S81" s="26">
        <f t="shared" si="33"/>
        <v>22</v>
      </c>
      <c r="T81" s="26">
        <f t="shared" si="34"/>
        <v>67</v>
      </c>
      <c r="U81" s="110">
        <f t="shared" si="35"/>
        <v>3</v>
      </c>
    </row>
    <row r="82" spans="2:21" ht="12">
      <c r="B82" s="31"/>
      <c r="C82" s="33"/>
      <c r="D82">
        <v>630</v>
      </c>
      <c r="E82" s="46"/>
      <c r="F82" s="31" t="s">
        <v>103</v>
      </c>
      <c r="G82" s="40"/>
      <c r="H82" s="42">
        <f t="shared" si="24"/>
        <v>4922</v>
      </c>
      <c r="I82" s="43">
        <f t="shared" si="25"/>
        <v>8</v>
      </c>
      <c r="J82" s="43">
        <f t="shared" si="26"/>
        <v>2</v>
      </c>
      <c r="K82" s="43">
        <f t="shared" si="27"/>
        <v>630</v>
      </c>
      <c r="L82" s="43">
        <f t="shared" si="28"/>
        <v>0</v>
      </c>
      <c r="M82" s="44" t="str">
        <f t="shared" si="29"/>
        <v>00</v>
      </c>
      <c r="N82" s="45">
        <f t="shared" si="30"/>
        <v>2</v>
      </c>
      <c r="O82" s="97" t="str">
        <f t="shared" si="31"/>
        <v>国産牛らんいち</v>
      </c>
      <c r="P82" s="45"/>
      <c r="R82" s="26">
        <f t="shared" si="32"/>
        <v>48</v>
      </c>
      <c r="S82" s="26">
        <f t="shared" si="33"/>
        <v>20</v>
      </c>
      <c r="T82" s="26">
        <f t="shared" si="34"/>
        <v>68</v>
      </c>
      <c r="U82" s="110">
        <f t="shared" si="35"/>
        <v>2</v>
      </c>
    </row>
    <row r="83" spans="2:21" ht="12">
      <c r="B83" s="31"/>
      <c r="C83" s="33"/>
      <c r="E83" s="37">
        <v>631</v>
      </c>
      <c r="F83" s="31"/>
      <c r="G83" s="35" t="s">
        <v>104</v>
      </c>
      <c r="H83" s="18">
        <f t="shared" si="24"/>
        <v>4922</v>
      </c>
      <c r="I83" s="14">
        <f t="shared" si="25"/>
        <v>8</v>
      </c>
      <c r="J83" s="14">
        <f t="shared" si="26"/>
        <v>2</v>
      </c>
      <c r="K83" s="14">
        <f t="shared" si="27"/>
        <v>631</v>
      </c>
      <c r="L83" s="14">
        <f t="shared" si="28"/>
        <v>0</v>
      </c>
      <c r="M83" s="15" t="str">
        <f t="shared" si="29"/>
        <v>00</v>
      </c>
      <c r="N83" s="19">
        <f t="shared" si="30"/>
        <v>1</v>
      </c>
      <c r="O83" s="95" t="str">
        <f t="shared" si="31"/>
        <v>国産牛らんぷ</v>
      </c>
      <c r="P83" s="19"/>
      <c r="R83" s="26">
        <f t="shared" si="32"/>
        <v>48</v>
      </c>
      <c r="S83" s="26">
        <f t="shared" si="33"/>
        <v>21</v>
      </c>
      <c r="T83" s="26">
        <f t="shared" si="34"/>
        <v>69</v>
      </c>
      <c r="U83" s="110">
        <f t="shared" si="35"/>
        <v>1</v>
      </c>
    </row>
    <row r="84" spans="2:21" ht="12">
      <c r="B84" s="31"/>
      <c r="C84" s="33"/>
      <c r="D84" s="10"/>
      <c r="E84" s="38">
        <v>632</v>
      </c>
      <c r="F84" s="10"/>
      <c r="G84" s="36" t="s">
        <v>105</v>
      </c>
      <c r="H84" s="20">
        <f t="shared" si="24"/>
        <v>4922</v>
      </c>
      <c r="I84" s="21">
        <f t="shared" si="25"/>
        <v>8</v>
      </c>
      <c r="J84" s="21">
        <f t="shared" si="26"/>
        <v>2</v>
      </c>
      <c r="K84" s="21">
        <f t="shared" si="27"/>
        <v>632</v>
      </c>
      <c r="L84" s="21">
        <f t="shared" si="28"/>
        <v>0</v>
      </c>
      <c r="M84" s="22" t="str">
        <f t="shared" si="29"/>
        <v>00</v>
      </c>
      <c r="N84" s="23">
        <f t="shared" si="30"/>
        <v>0</v>
      </c>
      <c r="O84" s="96" t="str">
        <f t="shared" si="31"/>
        <v>国産牛いちぼ（クーレット）</v>
      </c>
      <c r="P84" s="23"/>
      <c r="R84" s="26">
        <f t="shared" si="32"/>
        <v>48</v>
      </c>
      <c r="S84" s="26">
        <f t="shared" si="33"/>
        <v>22</v>
      </c>
      <c r="T84" s="26">
        <f t="shared" si="34"/>
        <v>70</v>
      </c>
      <c r="U84" s="110">
        <f t="shared" si="35"/>
        <v>0</v>
      </c>
    </row>
    <row r="85" spans="2:21" ht="12">
      <c r="B85" s="31"/>
      <c r="C85" s="33"/>
      <c r="D85">
        <v>640</v>
      </c>
      <c r="E85" s="46"/>
      <c r="F85" s="31" t="s">
        <v>106</v>
      </c>
      <c r="G85" s="40"/>
      <c r="H85" s="42">
        <f t="shared" si="24"/>
        <v>4922</v>
      </c>
      <c r="I85" s="43">
        <f t="shared" si="25"/>
        <v>8</v>
      </c>
      <c r="J85" s="43">
        <f t="shared" si="26"/>
        <v>2</v>
      </c>
      <c r="K85" s="43">
        <f t="shared" si="27"/>
        <v>640</v>
      </c>
      <c r="L85" s="43">
        <f t="shared" si="28"/>
        <v>0</v>
      </c>
      <c r="M85" s="44" t="str">
        <f t="shared" si="29"/>
        <v>00</v>
      </c>
      <c r="N85" s="45">
        <f t="shared" si="30"/>
        <v>9</v>
      </c>
      <c r="O85" s="97" t="str">
        <f t="shared" si="31"/>
        <v>国産牛そともも（はばきなし）</v>
      </c>
      <c r="P85" s="45"/>
      <c r="R85" s="26">
        <f t="shared" si="32"/>
        <v>51</v>
      </c>
      <c r="S85" s="26">
        <f t="shared" si="33"/>
        <v>20</v>
      </c>
      <c r="T85" s="26">
        <f t="shared" si="34"/>
        <v>71</v>
      </c>
      <c r="U85" s="110">
        <f t="shared" si="35"/>
        <v>9</v>
      </c>
    </row>
    <row r="86" spans="2:21" ht="12">
      <c r="B86" s="31"/>
      <c r="C86" s="33"/>
      <c r="E86" s="37">
        <v>641</v>
      </c>
      <c r="F86" s="31"/>
      <c r="G86" s="35" t="s">
        <v>107</v>
      </c>
      <c r="H86" s="18">
        <f t="shared" si="24"/>
        <v>4922</v>
      </c>
      <c r="I86" s="14">
        <f t="shared" si="25"/>
        <v>8</v>
      </c>
      <c r="J86" s="14">
        <f t="shared" si="26"/>
        <v>2</v>
      </c>
      <c r="K86" s="14">
        <f t="shared" si="27"/>
        <v>641</v>
      </c>
      <c r="L86" s="14">
        <f t="shared" si="28"/>
        <v>0</v>
      </c>
      <c r="M86" s="15" t="str">
        <f t="shared" si="29"/>
        <v>00</v>
      </c>
      <c r="N86" s="19">
        <f t="shared" si="30"/>
        <v>8</v>
      </c>
      <c r="O86" s="95" t="str">
        <f t="shared" si="31"/>
        <v>国産牛そともも（はばき付）</v>
      </c>
      <c r="P86" s="19"/>
      <c r="R86" s="26">
        <f t="shared" si="32"/>
        <v>51</v>
      </c>
      <c r="S86" s="26">
        <f t="shared" si="33"/>
        <v>21</v>
      </c>
      <c r="T86" s="26">
        <f t="shared" si="34"/>
        <v>72</v>
      </c>
      <c r="U86" s="110">
        <f t="shared" si="35"/>
        <v>8</v>
      </c>
    </row>
    <row r="87" spans="2:21" ht="12">
      <c r="B87" s="31"/>
      <c r="C87" s="33"/>
      <c r="E87" s="37">
        <v>642</v>
      </c>
      <c r="F87" s="31"/>
      <c r="G87" s="35" t="s">
        <v>108</v>
      </c>
      <c r="H87" s="18">
        <f t="shared" si="24"/>
        <v>4922</v>
      </c>
      <c r="I87" s="14">
        <f t="shared" si="25"/>
        <v>8</v>
      </c>
      <c r="J87" s="14">
        <f t="shared" si="26"/>
        <v>2</v>
      </c>
      <c r="K87" s="14">
        <f t="shared" si="27"/>
        <v>642</v>
      </c>
      <c r="L87" s="14">
        <f t="shared" si="28"/>
        <v>0</v>
      </c>
      <c r="M87" s="15" t="str">
        <f t="shared" si="29"/>
        <v>00</v>
      </c>
      <c r="N87" s="19">
        <f t="shared" si="30"/>
        <v>7</v>
      </c>
      <c r="O87" s="95" t="str">
        <f t="shared" si="31"/>
        <v>国産牛そとももＳ</v>
      </c>
      <c r="P87" s="19"/>
      <c r="R87" s="26">
        <f t="shared" si="32"/>
        <v>51</v>
      </c>
      <c r="S87" s="26">
        <f t="shared" si="33"/>
        <v>22</v>
      </c>
      <c r="T87" s="26">
        <f t="shared" si="34"/>
        <v>73</v>
      </c>
      <c r="U87" s="110">
        <f t="shared" si="35"/>
        <v>7</v>
      </c>
    </row>
    <row r="88" spans="2:21" ht="12">
      <c r="B88" s="31"/>
      <c r="C88" s="33"/>
      <c r="E88" s="37">
        <v>643</v>
      </c>
      <c r="F88" s="31"/>
      <c r="G88" s="35" t="s">
        <v>109</v>
      </c>
      <c r="H88" s="18">
        <f t="shared" si="24"/>
        <v>4922</v>
      </c>
      <c r="I88" s="14">
        <f t="shared" si="25"/>
        <v>8</v>
      </c>
      <c r="J88" s="14">
        <f t="shared" si="26"/>
        <v>2</v>
      </c>
      <c r="K88" s="14">
        <f t="shared" si="27"/>
        <v>643</v>
      </c>
      <c r="L88" s="14">
        <f t="shared" si="28"/>
        <v>0</v>
      </c>
      <c r="M88" s="15" t="str">
        <f t="shared" si="29"/>
        <v>00</v>
      </c>
      <c r="N88" s="19">
        <f t="shared" si="30"/>
        <v>6</v>
      </c>
      <c r="O88" s="95" t="str">
        <f t="shared" si="31"/>
        <v>国産牛はばき（ヒール）</v>
      </c>
      <c r="P88" s="19"/>
      <c r="R88" s="26">
        <f t="shared" si="32"/>
        <v>51</v>
      </c>
      <c r="S88" s="26">
        <f t="shared" si="33"/>
        <v>23</v>
      </c>
      <c r="T88" s="26">
        <f t="shared" si="34"/>
        <v>74</v>
      </c>
      <c r="U88" s="110">
        <f t="shared" si="35"/>
        <v>6</v>
      </c>
    </row>
    <row r="89" spans="2:21" ht="12">
      <c r="B89" s="31"/>
      <c r="C89" s="33"/>
      <c r="D89" s="10"/>
      <c r="E89" s="38">
        <v>644</v>
      </c>
      <c r="F89" s="10"/>
      <c r="G89" s="36" t="s">
        <v>110</v>
      </c>
      <c r="H89" s="20">
        <f t="shared" si="24"/>
        <v>4922</v>
      </c>
      <c r="I89" s="21">
        <f t="shared" si="25"/>
        <v>8</v>
      </c>
      <c r="J89" s="21">
        <f t="shared" si="26"/>
        <v>2</v>
      </c>
      <c r="K89" s="21">
        <f t="shared" si="27"/>
        <v>644</v>
      </c>
      <c r="L89" s="21">
        <f t="shared" si="28"/>
        <v>0</v>
      </c>
      <c r="M89" s="22" t="str">
        <f t="shared" si="29"/>
        <v>00</v>
      </c>
      <c r="N89" s="23">
        <f t="shared" si="30"/>
        <v>5</v>
      </c>
      <c r="O89" s="96" t="str">
        <f t="shared" si="31"/>
        <v>国産牛しきんぼ（アイラウンド）</v>
      </c>
      <c r="P89" s="23"/>
      <c r="R89" s="26">
        <f t="shared" si="32"/>
        <v>51</v>
      </c>
      <c r="S89" s="26">
        <f t="shared" si="33"/>
        <v>24</v>
      </c>
      <c r="T89" s="26">
        <f t="shared" si="34"/>
        <v>75</v>
      </c>
      <c r="U89" s="110">
        <f t="shared" si="35"/>
        <v>5</v>
      </c>
    </row>
    <row r="90" spans="2:21" ht="12">
      <c r="B90" s="31"/>
      <c r="C90" s="33"/>
      <c r="D90">
        <v>650</v>
      </c>
      <c r="E90" s="46"/>
      <c r="F90" s="31" t="s">
        <v>111</v>
      </c>
      <c r="G90" s="40"/>
      <c r="H90" s="42">
        <f t="shared" si="24"/>
        <v>4922</v>
      </c>
      <c r="I90" s="43">
        <f t="shared" si="25"/>
        <v>8</v>
      </c>
      <c r="J90" s="43">
        <f t="shared" si="26"/>
        <v>2</v>
      </c>
      <c r="K90" s="43">
        <f t="shared" si="27"/>
        <v>650</v>
      </c>
      <c r="L90" s="43">
        <f t="shared" si="28"/>
        <v>0</v>
      </c>
      <c r="M90" s="44" t="str">
        <f t="shared" si="29"/>
        <v>00</v>
      </c>
      <c r="N90" s="45">
        <f t="shared" si="30"/>
        <v>6</v>
      </c>
      <c r="O90" s="97" t="str">
        <f t="shared" si="31"/>
        <v>国産牛ともずね（はばき付）</v>
      </c>
      <c r="P90" s="45"/>
      <c r="R90" s="26">
        <f t="shared" si="32"/>
        <v>54</v>
      </c>
      <c r="S90" s="26">
        <f t="shared" si="33"/>
        <v>20</v>
      </c>
      <c r="T90" s="26">
        <f t="shared" si="34"/>
        <v>74</v>
      </c>
      <c r="U90" s="110">
        <f t="shared" si="35"/>
        <v>6</v>
      </c>
    </row>
    <row r="91" spans="2:21" ht="12">
      <c r="B91" s="31"/>
      <c r="C91" s="33"/>
      <c r="E91" s="37">
        <v>651</v>
      </c>
      <c r="F91" s="31"/>
      <c r="G91" s="35" t="s">
        <v>112</v>
      </c>
      <c r="H91" s="18">
        <f t="shared" si="24"/>
        <v>4922</v>
      </c>
      <c r="I91" s="14">
        <f t="shared" si="25"/>
        <v>8</v>
      </c>
      <c r="J91" s="14">
        <f t="shared" si="26"/>
        <v>2</v>
      </c>
      <c r="K91" s="14">
        <f t="shared" si="27"/>
        <v>651</v>
      </c>
      <c r="L91" s="14">
        <f t="shared" si="28"/>
        <v>0</v>
      </c>
      <c r="M91" s="15" t="str">
        <f t="shared" si="29"/>
        <v>00</v>
      </c>
      <c r="N91" s="19">
        <f t="shared" si="30"/>
        <v>5</v>
      </c>
      <c r="O91" s="95" t="str">
        <f t="shared" si="31"/>
        <v>国産牛ともずね</v>
      </c>
      <c r="P91" s="19"/>
      <c r="R91" s="26">
        <f t="shared" si="32"/>
        <v>54</v>
      </c>
      <c r="S91" s="26">
        <f t="shared" si="33"/>
        <v>21</v>
      </c>
      <c r="T91" s="26">
        <f t="shared" si="34"/>
        <v>75</v>
      </c>
      <c r="U91" s="110">
        <f t="shared" si="35"/>
        <v>5</v>
      </c>
    </row>
    <row r="92" spans="2:21" ht="12">
      <c r="B92" s="31"/>
      <c r="C92" s="33"/>
      <c r="D92" s="10"/>
      <c r="E92" s="38">
        <v>652</v>
      </c>
      <c r="F92" s="10"/>
      <c r="G92" s="36" t="s">
        <v>113</v>
      </c>
      <c r="H92" s="20">
        <f t="shared" si="24"/>
        <v>4922</v>
      </c>
      <c r="I92" s="21">
        <f t="shared" si="25"/>
        <v>8</v>
      </c>
      <c r="J92" s="21">
        <f t="shared" si="26"/>
        <v>2</v>
      </c>
      <c r="K92" s="21">
        <f t="shared" si="27"/>
        <v>652</v>
      </c>
      <c r="L92" s="21">
        <f t="shared" si="28"/>
        <v>0</v>
      </c>
      <c r="M92" s="22" t="str">
        <f t="shared" si="29"/>
        <v>00</v>
      </c>
      <c r="N92" s="23">
        <f t="shared" si="30"/>
        <v>4</v>
      </c>
      <c r="O92" s="96" t="str">
        <f t="shared" si="31"/>
        <v>国産牛ともずねＳ</v>
      </c>
      <c r="P92" s="23"/>
      <c r="R92" s="26">
        <f t="shared" si="32"/>
        <v>54</v>
      </c>
      <c r="S92" s="26">
        <f t="shared" si="33"/>
        <v>22</v>
      </c>
      <c r="T92" s="26">
        <f t="shared" si="34"/>
        <v>76</v>
      </c>
      <c r="U92" s="110">
        <f t="shared" si="35"/>
        <v>4</v>
      </c>
    </row>
    <row r="93" spans="2:21" ht="12">
      <c r="B93" s="31"/>
      <c r="C93" s="33"/>
      <c r="D93" s="4">
        <v>690</v>
      </c>
      <c r="E93" s="5"/>
      <c r="F93" s="4" t="s">
        <v>121</v>
      </c>
      <c r="G93" s="47"/>
      <c r="H93" s="48">
        <f t="shared" si="24"/>
        <v>4922</v>
      </c>
      <c r="I93" s="3">
        <f t="shared" si="25"/>
        <v>8</v>
      </c>
      <c r="J93" s="3">
        <f t="shared" si="26"/>
        <v>2</v>
      </c>
      <c r="K93" s="3">
        <f t="shared" si="27"/>
        <v>690</v>
      </c>
      <c r="L93" s="3">
        <f t="shared" si="28"/>
        <v>0</v>
      </c>
      <c r="M93" s="49" t="str">
        <f t="shared" si="29"/>
        <v>00</v>
      </c>
      <c r="N93" s="50">
        <f t="shared" si="30"/>
        <v>4</v>
      </c>
      <c r="O93" s="98" t="str">
        <f t="shared" si="31"/>
        <v>国産牛その他もも</v>
      </c>
      <c r="P93" s="50"/>
      <c r="R93" s="26">
        <f t="shared" si="32"/>
        <v>66</v>
      </c>
      <c r="S93" s="26">
        <f t="shared" si="33"/>
        <v>20</v>
      </c>
      <c r="T93" s="26">
        <f t="shared" si="34"/>
        <v>86</v>
      </c>
      <c r="U93" s="110">
        <f t="shared" si="35"/>
        <v>4</v>
      </c>
    </row>
    <row r="94" spans="2:21" ht="12">
      <c r="B94" s="31"/>
      <c r="C94" s="33"/>
      <c r="D94">
        <v>710</v>
      </c>
      <c r="E94" s="46"/>
      <c r="F94" s="30"/>
      <c r="G94" s="99"/>
      <c r="H94" s="42"/>
      <c r="I94" s="43"/>
      <c r="J94" s="43"/>
      <c r="K94" s="43"/>
      <c r="L94" s="43"/>
      <c r="M94" s="44"/>
      <c r="N94" s="45"/>
      <c r="O94" s="97"/>
      <c r="P94" s="45"/>
      <c r="R94" s="26" t="e">
        <f t="shared" si="32"/>
        <v>#VALUE!</v>
      </c>
      <c r="S94" s="26" t="e">
        <f t="shared" si="33"/>
        <v>#VALUE!</v>
      </c>
      <c r="T94" s="26" t="e">
        <f t="shared" si="34"/>
        <v>#VALUE!</v>
      </c>
      <c r="U94" s="110" t="e">
        <f t="shared" si="35"/>
        <v>#VALUE!</v>
      </c>
    </row>
    <row r="95" spans="2:21" ht="12">
      <c r="B95" s="31"/>
      <c r="C95" s="33"/>
      <c r="E95" s="37">
        <v>711</v>
      </c>
      <c r="F95" s="31"/>
      <c r="G95" s="35" t="s">
        <v>122</v>
      </c>
      <c r="H95" s="18">
        <f aca="true" t="shared" si="36" ref="H95:H126">$H$1</f>
        <v>4922</v>
      </c>
      <c r="I95" s="14">
        <f aca="true" t="shared" si="37" ref="I95:I126">$I$1</f>
        <v>8</v>
      </c>
      <c r="J95" s="14">
        <f aca="true" t="shared" si="38" ref="J95:J126">$B$1</f>
        <v>2</v>
      </c>
      <c r="K95" s="14">
        <f aca="true" t="shared" si="39" ref="K95:K126">IF(D95&lt;&gt;"",D95,E95)</f>
        <v>711</v>
      </c>
      <c r="L95" s="14">
        <f aca="true" t="shared" si="40" ref="L95:L126">$L$1</f>
        <v>0</v>
      </c>
      <c r="M95" s="15" t="str">
        <f aca="true" t="shared" si="41" ref="M95:M126">$M$1</f>
        <v>00</v>
      </c>
      <c r="N95" s="19">
        <f aca="true" t="shared" si="42" ref="N95:N126">U95</f>
        <v>6</v>
      </c>
      <c r="O95" s="95" t="str">
        <f aca="true" t="shared" si="43" ref="O95:O126">$C$6&amp;IF(F95&lt;&gt;"",F95,G95)</f>
        <v>国産牛小肉（トリミングミート）</v>
      </c>
      <c r="P95" s="19"/>
      <c r="R95" s="26">
        <f t="shared" si="32"/>
        <v>42</v>
      </c>
      <c r="S95" s="26">
        <f t="shared" si="33"/>
        <v>22</v>
      </c>
      <c r="T95" s="26">
        <f t="shared" si="34"/>
        <v>64</v>
      </c>
      <c r="U95" s="110">
        <f t="shared" si="35"/>
        <v>6</v>
      </c>
    </row>
    <row r="96" spans="2:21" ht="12">
      <c r="B96" s="31"/>
      <c r="C96" s="33"/>
      <c r="E96" s="37">
        <v>712</v>
      </c>
      <c r="F96" s="31"/>
      <c r="G96" s="35" t="s">
        <v>123</v>
      </c>
      <c r="H96" s="18">
        <f t="shared" si="36"/>
        <v>4922</v>
      </c>
      <c r="I96" s="14">
        <f t="shared" si="37"/>
        <v>8</v>
      </c>
      <c r="J96" s="14">
        <f t="shared" si="38"/>
        <v>2</v>
      </c>
      <c r="K96" s="14">
        <f t="shared" si="39"/>
        <v>712</v>
      </c>
      <c r="L96" s="14">
        <f t="shared" si="40"/>
        <v>0</v>
      </c>
      <c r="M96" s="15" t="str">
        <f t="shared" si="41"/>
        <v>00</v>
      </c>
      <c r="N96" s="19">
        <f t="shared" si="42"/>
        <v>5</v>
      </c>
      <c r="O96" s="95" t="str">
        <f t="shared" si="43"/>
        <v>国産牛挽材（正肉）</v>
      </c>
      <c r="P96" s="19"/>
      <c r="R96" s="26">
        <f t="shared" si="32"/>
        <v>42</v>
      </c>
      <c r="S96" s="26">
        <f t="shared" si="33"/>
        <v>23</v>
      </c>
      <c r="T96" s="26">
        <f t="shared" si="34"/>
        <v>65</v>
      </c>
      <c r="U96" s="110">
        <f t="shared" si="35"/>
        <v>5</v>
      </c>
    </row>
    <row r="97" spans="2:21" ht="12">
      <c r="B97" s="31"/>
      <c r="C97" s="33"/>
      <c r="E97" s="37">
        <v>713</v>
      </c>
      <c r="F97" s="31"/>
      <c r="G97" s="35" t="s">
        <v>124</v>
      </c>
      <c r="H97" s="18">
        <f t="shared" si="36"/>
        <v>4922</v>
      </c>
      <c r="I97" s="14">
        <f t="shared" si="37"/>
        <v>8</v>
      </c>
      <c r="J97" s="14">
        <f t="shared" si="38"/>
        <v>2</v>
      </c>
      <c r="K97" s="14">
        <f t="shared" si="39"/>
        <v>713</v>
      </c>
      <c r="L97" s="14">
        <f t="shared" si="40"/>
        <v>0</v>
      </c>
      <c r="M97" s="15" t="str">
        <f t="shared" si="41"/>
        <v>00</v>
      </c>
      <c r="N97" s="19">
        <f t="shared" si="42"/>
        <v>4</v>
      </c>
      <c r="O97" s="95" t="str">
        <f t="shared" si="43"/>
        <v>国産牛小間材</v>
      </c>
      <c r="P97" s="19"/>
      <c r="R97" s="26">
        <f t="shared" si="32"/>
        <v>42</v>
      </c>
      <c r="S97" s="26">
        <f t="shared" si="33"/>
        <v>24</v>
      </c>
      <c r="T97" s="26">
        <f t="shared" si="34"/>
        <v>66</v>
      </c>
      <c r="U97" s="110">
        <f t="shared" si="35"/>
        <v>4</v>
      </c>
    </row>
    <row r="98" spans="2:21" ht="12">
      <c r="B98" s="31"/>
      <c r="C98" s="33"/>
      <c r="E98" s="37">
        <v>714</v>
      </c>
      <c r="F98" s="31"/>
      <c r="G98" s="35" t="s">
        <v>125</v>
      </c>
      <c r="H98" s="18">
        <f t="shared" si="36"/>
        <v>4922</v>
      </c>
      <c r="I98" s="14">
        <f t="shared" si="37"/>
        <v>8</v>
      </c>
      <c r="J98" s="14">
        <f t="shared" si="38"/>
        <v>2</v>
      </c>
      <c r="K98" s="14">
        <f t="shared" si="39"/>
        <v>714</v>
      </c>
      <c r="L98" s="14">
        <f t="shared" si="40"/>
        <v>0</v>
      </c>
      <c r="M98" s="15" t="str">
        <f t="shared" si="41"/>
        <v>00</v>
      </c>
      <c r="N98" s="19">
        <f t="shared" si="42"/>
        <v>3</v>
      </c>
      <c r="O98" s="95" t="str">
        <f t="shared" si="43"/>
        <v>国産牛切り落とし</v>
      </c>
      <c r="P98" s="19"/>
      <c r="R98" s="26">
        <f t="shared" si="32"/>
        <v>42</v>
      </c>
      <c r="S98" s="26">
        <f t="shared" si="33"/>
        <v>25</v>
      </c>
      <c r="T98" s="26">
        <f t="shared" si="34"/>
        <v>67</v>
      </c>
      <c r="U98" s="110">
        <f t="shared" si="35"/>
        <v>3</v>
      </c>
    </row>
    <row r="99" spans="2:21" ht="12">
      <c r="B99" s="31"/>
      <c r="C99" s="33"/>
      <c r="D99" s="10"/>
      <c r="E99" s="38">
        <v>715</v>
      </c>
      <c r="F99" s="10"/>
      <c r="G99" s="36" t="s">
        <v>126</v>
      </c>
      <c r="H99" s="20">
        <f t="shared" si="36"/>
        <v>4922</v>
      </c>
      <c r="I99" s="21">
        <f t="shared" si="37"/>
        <v>8</v>
      </c>
      <c r="J99" s="21">
        <f t="shared" si="38"/>
        <v>2</v>
      </c>
      <c r="K99" s="21">
        <f t="shared" si="39"/>
        <v>715</v>
      </c>
      <c r="L99" s="21">
        <f t="shared" si="40"/>
        <v>0</v>
      </c>
      <c r="M99" s="22" t="str">
        <f t="shared" si="41"/>
        <v>00</v>
      </c>
      <c r="N99" s="23">
        <f t="shared" si="42"/>
        <v>2</v>
      </c>
      <c r="O99" s="96" t="str">
        <f t="shared" si="43"/>
        <v>国産牛すじ</v>
      </c>
      <c r="P99" s="23"/>
      <c r="R99" s="26">
        <f t="shared" si="32"/>
        <v>42</v>
      </c>
      <c r="S99" s="26">
        <f t="shared" si="33"/>
        <v>26</v>
      </c>
      <c r="T99" s="26">
        <f t="shared" si="34"/>
        <v>68</v>
      </c>
      <c r="U99" s="110">
        <f t="shared" si="35"/>
        <v>2</v>
      </c>
    </row>
    <row r="100" spans="2:21" ht="12">
      <c r="B100" s="31"/>
      <c r="C100" s="33"/>
      <c r="D100" s="4">
        <v>720</v>
      </c>
      <c r="E100" s="5"/>
      <c r="F100" s="4" t="s">
        <v>129</v>
      </c>
      <c r="G100" s="5"/>
      <c r="H100" s="48">
        <f t="shared" si="36"/>
        <v>4922</v>
      </c>
      <c r="I100" s="3">
        <f t="shared" si="37"/>
        <v>8</v>
      </c>
      <c r="J100" s="3">
        <f t="shared" si="38"/>
        <v>2</v>
      </c>
      <c r="K100" s="3">
        <f t="shared" si="39"/>
        <v>720</v>
      </c>
      <c r="L100" s="3">
        <f t="shared" si="40"/>
        <v>0</v>
      </c>
      <c r="M100" s="49" t="str">
        <f t="shared" si="41"/>
        <v>00</v>
      </c>
      <c r="N100" s="50">
        <f t="shared" si="42"/>
        <v>4</v>
      </c>
      <c r="O100" s="98" t="str">
        <f t="shared" si="43"/>
        <v>国産牛骨</v>
      </c>
      <c r="P100" s="50"/>
      <c r="R100" s="26">
        <f t="shared" si="32"/>
        <v>45</v>
      </c>
      <c r="S100" s="26">
        <f t="shared" si="33"/>
        <v>21</v>
      </c>
      <c r="T100" s="26">
        <f t="shared" si="34"/>
        <v>66</v>
      </c>
      <c r="U100" s="110">
        <f t="shared" si="35"/>
        <v>4</v>
      </c>
    </row>
    <row r="101" spans="2:21" ht="12">
      <c r="B101" s="31"/>
      <c r="C101" s="33"/>
      <c r="D101">
        <v>730</v>
      </c>
      <c r="E101" s="46"/>
      <c r="F101" s="31" t="s">
        <v>133</v>
      </c>
      <c r="G101" s="100"/>
      <c r="H101" s="42">
        <f t="shared" si="36"/>
        <v>4922</v>
      </c>
      <c r="I101" s="43">
        <f t="shared" si="37"/>
        <v>8</v>
      </c>
      <c r="J101" s="43">
        <f t="shared" si="38"/>
        <v>2</v>
      </c>
      <c r="K101" s="43">
        <f t="shared" si="39"/>
        <v>730</v>
      </c>
      <c r="L101" s="43">
        <f t="shared" si="40"/>
        <v>0</v>
      </c>
      <c r="M101" s="44" t="str">
        <f t="shared" si="41"/>
        <v>00</v>
      </c>
      <c r="N101" s="45">
        <f t="shared" si="42"/>
        <v>1</v>
      </c>
      <c r="O101" s="97" t="str">
        <f t="shared" si="43"/>
        <v>国産牛脂肪</v>
      </c>
      <c r="P101" s="45"/>
      <c r="R101" s="26">
        <f t="shared" si="32"/>
        <v>48</v>
      </c>
      <c r="S101" s="26">
        <f t="shared" si="33"/>
        <v>21</v>
      </c>
      <c r="T101" s="26">
        <f t="shared" si="34"/>
        <v>69</v>
      </c>
      <c r="U101" s="110">
        <f t="shared" si="35"/>
        <v>1</v>
      </c>
    </row>
    <row r="102" spans="2:21" ht="12">
      <c r="B102" s="31"/>
      <c r="C102" s="33"/>
      <c r="E102" s="37">
        <v>731</v>
      </c>
      <c r="F102" s="31"/>
      <c r="G102" s="35" t="s">
        <v>133</v>
      </c>
      <c r="H102" s="18">
        <f t="shared" si="36"/>
        <v>4922</v>
      </c>
      <c r="I102" s="14">
        <f t="shared" si="37"/>
        <v>8</v>
      </c>
      <c r="J102" s="14">
        <f t="shared" si="38"/>
        <v>2</v>
      </c>
      <c r="K102" s="14">
        <f t="shared" si="39"/>
        <v>731</v>
      </c>
      <c r="L102" s="14">
        <f t="shared" si="40"/>
        <v>0</v>
      </c>
      <c r="M102" s="15" t="str">
        <f t="shared" si="41"/>
        <v>00</v>
      </c>
      <c r="N102" s="19">
        <f t="shared" si="42"/>
        <v>0</v>
      </c>
      <c r="O102" s="95" t="str">
        <f t="shared" si="43"/>
        <v>国産牛脂肪</v>
      </c>
      <c r="P102" s="19"/>
      <c r="R102" s="26">
        <f aca="true" t="shared" si="44" ref="R102:R133">(MID(H102,2,1)+MID(H102,4,1)+MID(J102,1,1)+MID(K102,2,1)+MID(L102,1,1)+MID(M102,2,1))*3</f>
        <v>48</v>
      </c>
      <c r="S102" s="26">
        <f aca="true" t="shared" si="45" ref="S102:S133">MID(H102,1,1)+MID(H102,3,1)+MID(I102,1,1)+MID(K102,1,1)+MID(K102,3,1)+MID(M102,1,1)</f>
        <v>22</v>
      </c>
      <c r="T102" s="26">
        <f aca="true" t="shared" si="46" ref="T102:T133">R102+S102</f>
        <v>70</v>
      </c>
      <c r="U102" s="110">
        <f aca="true" t="shared" si="47" ref="U102:U133">IF(10-RIGHT(T102,1)=10,0,10-RIGHT(T102,1))</f>
        <v>0</v>
      </c>
    </row>
    <row r="103" spans="2:21" ht="12">
      <c r="B103" s="31"/>
      <c r="C103" s="33"/>
      <c r="D103" s="10"/>
      <c r="E103" s="38">
        <v>732</v>
      </c>
      <c r="F103" s="10"/>
      <c r="G103" s="36" t="s">
        <v>317</v>
      </c>
      <c r="H103" s="20">
        <f t="shared" si="36"/>
        <v>4922</v>
      </c>
      <c r="I103" s="21">
        <f t="shared" si="37"/>
        <v>8</v>
      </c>
      <c r="J103" s="21">
        <f t="shared" si="38"/>
        <v>2</v>
      </c>
      <c r="K103" s="21">
        <f t="shared" si="39"/>
        <v>732</v>
      </c>
      <c r="L103" s="21">
        <f t="shared" si="40"/>
        <v>0</v>
      </c>
      <c r="M103" s="22" t="str">
        <f t="shared" si="41"/>
        <v>00</v>
      </c>
      <c r="N103" s="23">
        <f t="shared" si="42"/>
        <v>9</v>
      </c>
      <c r="O103" s="96" t="str">
        <f t="shared" si="43"/>
        <v>国産牛ケンネン脂</v>
      </c>
      <c r="P103" s="23"/>
      <c r="R103" s="26">
        <f t="shared" si="44"/>
        <v>48</v>
      </c>
      <c r="S103" s="26">
        <f t="shared" si="45"/>
        <v>23</v>
      </c>
      <c r="T103" s="26">
        <f t="shared" si="46"/>
        <v>71</v>
      </c>
      <c r="U103" s="110">
        <f t="shared" si="47"/>
        <v>9</v>
      </c>
    </row>
    <row r="104" spans="2:21" ht="12">
      <c r="B104" s="31"/>
      <c r="C104" s="33"/>
      <c r="D104" s="4">
        <v>790</v>
      </c>
      <c r="E104" s="5"/>
      <c r="F104" s="4" t="s">
        <v>144</v>
      </c>
      <c r="G104" s="47"/>
      <c r="H104" s="48">
        <f t="shared" si="36"/>
        <v>4922</v>
      </c>
      <c r="I104" s="3">
        <f t="shared" si="37"/>
        <v>8</v>
      </c>
      <c r="J104" s="3">
        <f t="shared" si="38"/>
        <v>2</v>
      </c>
      <c r="K104" s="3">
        <f t="shared" si="39"/>
        <v>790</v>
      </c>
      <c r="L104" s="3">
        <f t="shared" si="40"/>
        <v>0</v>
      </c>
      <c r="M104" s="49" t="str">
        <f t="shared" si="41"/>
        <v>00</v>
      </c>
      <c r="N104" s="50">
        <f t="shared" si="42"/>
        <v>3</v>
      </c>
      <c r="O104" s="98" t="str">
        <f t="shared" si="43"/>
        <v>国産牛その他部位　</v>
      </c>
      <c r="P104" s="50"/>
      <c r="R104" s="26">
        <f t="shared" si="44"/>
        <v>66</v>
      </c>
      <c r="S104" s="26">
        <f t="shared" si="45"/>
        <v>21</v>
      </c>
      <c r="T104" s="26">
        <f t="shared" si="46"/>
        <v>87</v>
      </c>
      <c r="U104" s="110">
        <f t="shared" si="47"/>
        <v>3</v>
      </c>
    </row>
    <row r="105" spans="2:21" ht="12">
      <c r="B105" s="31"/>
      <c r="C105" s="33"/>
      <c r="D105">
        <v>800</v>
      </c>
      <c r="E105" s="46"/>
      <c r="F105" s="31" t="s">
        <v>145</v>
      </c>
      <c r="G105" s="40"/>
      <c r="H105" s="42">
        <f t="shared" si="36"/>
        <v>4922</v>
      </c>
      <c r="I105" s="43">
        <f t="shared" si="37"/>
        <v>8</v>
      </c>
      <c r="J105" s="43">
        <f t="shared" si="38"/>
        <v>2</v>
      </c>
      <c r="K105" s="43">
        <f t="shared" si="39"/>
        <v>800</v>
      </c>
      <c r="L105" s="43">
        <f t="shared" si="40"/>
        <v>0</v>
      </c>
      <c r="M105" s="44" t="str">
        <f t="shared" si="41"/>
        <v>00</v>
      </c>
      <c r="N105" s="45">
        <f t="shared" si="42"/>
        <v>9</v>
      </c>
      <c r="O105" s="97" t="str">
        <f t="shared" si="43"/>
        <v>国産牛副生物</v>
      </c>
      <c r="P105" s="45"/>
      <c r="R105" s="26">
        <f t="shared" si="44"/>
        <v>39</v>
      </c>
      <c r="S105" s="26">
        <f t="shared" si="45"/>
        <v>22</v>
      </c>
      <c r="T105" s="26">
        <f t="shared" si="46"/>
        <v>61</v>
      </c>
      <c r="U105" s="110">
        <f t="shared" si="47"/>
        <v>9</v>
      </c>
    </row>
    <row r="106" spans="2:21" ht="12">
      <c r="B106" s="31"/>
      <c r="C106" s="33"/>
      <c r="D106" s="10"/>
      <c r="E106" s="38">
        <v>801</v>
      </c>
      <c r="F106" s="10"/>
      <c r="G106" s="36" t="s">
        <v>146</v>
      </c>
      <c r="H106" s="20">
        <f t="shared" si="36"/>
        <v>4922</v>
      </c>
      <c r="I106" s="21">
        <f t="shared" si="37"/>
        <v>8</v>
      </c>
      <c r="J106" s="21">
        <f t="shared" si="38"/>
        <v>2</v>
      </c>
      <c r="K106" s="21">
        <f t="shared" si="39"/>
        <v>801</v>
      </c>
      <c r="L106" s="21">
        <f t="shared" si="40"/>
        <v>0</v>
      </c>
      <c r="M106" s="22" t="str">
        <f t="shared" si="41"/>
        <v>00</v>
      </c>
      <c r="N106" s="23">
        <f t="shared" si="42"/>
        <v>8</v>
      </c>
      <c r="O106" s="96" t="str">
        <f t="shared" si="43"/>
        <v>国産牛副生物セット</v>
      </c>
      <c r="P106" s="23"/>
      <c r="R106" s="26">
        <f t="shared" si="44"/>
        <v>39</v>
      </c>
      <c r="S106" s="26">
        <f t="shared" si="45"/>
        <v>23</v>
      </c>
      <c r="T106" s="26">
        <f t="shared" si="46"/>
        <v>62</v>
      </c>
      <c r="U106" s="110">
        <f t="shared" si="47"/>
        <v>8</v>
      </c>
    </row>
    <row r="107" spans="2:21" ht="12">
      <c r="B107" s="31"/>
      <c r="C107" s="33"/>
      <c r="D107">
        <v>810</v>
      </c>
      <c r="E107" s="46"/>
      <c r="F107" s="30" t="s">
        <v>302</v>
      </c>
      <c r="G107" s="99"/>
      <c r="H107" s="42">
        <f t="shared" si="36"/>
        <v>4922</v>
      </c>
      <c r="I107" s="43">
        <f t="shared" si="37"/>
        <v>8</v>
      </c>
      <c r="J107" s="43">
        <f t="shared" si="38"/>
        <v>2</v>
      </c>
      <c r="K107" s="43">
        <f t="shared" si="39"/>
        <v>810</v>
      </c>
      <c r="L107" s="43">
        <f t="shared" si="40"/>
        <v>0</v>
      </c>
      <c r="M107" s="44" t="str">
        <f t="shared" si="41"/>
        <v>00</v>
      </c>
      <c r="N107" s="45">
        <f t="shared" si="42"/>
        <v>6</v>
      </c>
      <c r="O107" s="97" t="str">
        <f t="shared" si="43"/>
        <v>国産牛頭部</v>
      </c>
      <c r="P107" s="45"/>
      <c r="R107" s="26">
        <f t="shared" si="44"/>
        <v>42</v>
      </c>
      <c r="S107" s="26">
        <f t="shared" si="45"/>
        <v>22</v>
      </c>
      <c r="T107" s="26">
        <f t="shared" si="46"/>
        <v>64</v>
      </c>
      <c r="U107" s="110">
        <f t="shared" si="47"/>
        <v>6</v>
      </c>
    </row>
    <row r="108" spans="2:21" ht="12">
      <c r="B108" s="31"/>
      <c r="C108" s="33"/>
      <c r="E108" s="37">
        <v>811</v>
      </c>
      <c r="F108" s="31"/>
      <c r="G108" s="35" t="s">
        <v>149</v>
      </c>
      <c r="H108" s="18">
        <f t="shared" si="36"/>
        <v>4922</v>
      </c>
      <c r="I108" s="14">
        <f t="shared" si="37"/>
        <v>8</v>
      </c>
      <c r="J108" s="14">
        <f t="shared" si="38"/>
        <v>2</v>
      </c>
      <c r="K108" s="14">
        <f t="shared" si="39"/>
        <v>811</v>
      </c>
      <c r="L108" s="14">
        <f t="shared" si="40"/>
        <v>0</v>
      </c>
      <c r="M108" s="15" t="str">
        <f t="shared" si="41"/>
        <v>00</v>
      </c>
      <c r="N108" s="19">
        <f t="shared" si="42"/>
        <v>5</v>
      </c>
      <c r="O108" s="95" t="str">
        <f t="shared" si="43"/>
        <v>国産牛カシラニク（頭肉、トウニク）</v>
      </c>
      <c r="P108" s="19"/>
      <c r="R108" s="26">
        <f t="shared" si="44"/>
        <v>42</v>
      </c>
      <c r="S108" s="26">
        <f t="shared" si="45"/>
        <v>23</v>
      </c>
      <c r="T108" s="26">
        <f t="shared" si="46"/>
        <v>65</v>
      </c>
      <c r="U108" s="110">
        <f t="shared" si="47"/>
        <v>5</v>
      </c>
    </row>
    <row r="109" spans="2:21" ht="12">
      <c r="B109" s="31"/>
      <c r="C109" s="33"/>
      <c r="D109" s="10"/>
      <c r="E109" s="38">
        <v>812</v>
      </c>
      <c r="F109" s="10"/>
      <c r="G109" s="36" t="s">
        <v>150</v>
      </c>
      <c r="H109" s="20">
        <f t="shared" si="36"/>
        <v>4922</v>
      </c>
      <c r="I109" s="21">
        <f t="shared" si="37"/>
        <v>8</v>
      </c>
      <c r="J109" s="21">
        <f t="shared" si="38"/>
        <v>2</v>
      </c>
      <c r="K109" s="21">
        <f t="shared" si="39"/>
        <v>812</v>
      </c>
      <c r="L109" s="21">
        <f t="shared" si="40"/>
        <v>0</v>
      </c>
      <c r="M109" s="22" t="str">
        <f t="shared" si="41"/>
        <v>00</v>
      </c>
      <c r="N109" s="23">
        <f t="shared" si="42"/>
        <v>4</v>
      </c>
      <c r="O109" s="96" t="str">
        <f t="shared" si="43"/>
        <v>国産牛ホホニク（頬肉）</v>
      </c>
      <c r="P109" s="23"/>
      <c r="R109" s="26">
        <f t="shared" si="44"/>
        <v>42</v>
      </c>
      <c r="S109" s="26">
        <f t="shared" si="45"/>
        <v>24</v>
      </c>
      <c r="T109" s="26">
        <f t="shared" si="46"/>
        <v>66</v>
      </c>
      <c r="U109" s="110">
        <f t="shared" si="47"/>
        <v>4</v>
      </c>
    </row>
    <row r="110" spans="2:21" ht="12">
      <c r="B110" s="31"/>
      <c r="C110" s="33"/>
      <c r="D110">
        <v>820</v>
      </c>
      <c r="E110" s="46"/>
      <c r="F110" s="30" t="s">
        <v>303</v>
      </c>
      <c r="G110" s="99"/>
      <c r="H110" s="42">
        <f t="shared" si="36"/>
        <v>4922</v>
      </c>
      <c r="I110" s="43">
        <f t="shared" si="37"/>
        <v>8</v>
      </c>
      <c r="J110" s="43">
        <f t="shared" si="38"/>
        <v>2</v>
      </c>
      <c r="K110" s="43">
        <f t="shared" si="39"/>
        <v>820</v>
      </c>
      <c r="L110" s="43">
        <f t="shared" si="40"/>
        <v>0</v>
      </c>
      <c r="M110" s="44" t="str">
        <f t="shared" si="41"/>
        <v>00</v>
      </c>
      <c r="N110" s="45">
        <f t="shared" si="42"/>
        <v>3</v>
      </c>
      <c r="O110" s="97" t="str">
        <f t="shared" si="43"/>
        <v>国産牛赤物</v>
      </c>
      <c r="P110" s="45"/>
      <c r="R110" s="26">
        <f t="shared" si="44"/>
        <v>45</v>
      </c>
      <c r="S110" s="26">
        <f t="shared" si="45"/>
        <v>22</v>
      </c>
      <c r="T110" s="26">
        <f t="shared" si="46"/>
        <v>67</v>
      </c>
      <c r="U110" s="110">
        <f t="shared" si="47"/>
        <v>3</v>
      </c>
    </row>
    <row r="111" spans="2:21" ht="12">
      <c r="B111" s="31"/>
      <c r="C111" s="33"/>
      <c r="E111" s="37">
        <v>821</v>
      </c>
      <c r="F111" s="31"/>
      <c r="G111" s="35" t="s">
        <v>155</v>
      </c>
      <c r="H111" s="18">
        <f t="shared" si="36"/>
        <v>4922</v>
      </c>
      <c r="I111" s="14">
        <f t="shared" si="37"/>
        <v>8</v>
      </c>
      <c r="J111" s="14">
        <f t="shared" si="38"/>
        <v>2</v>
      </c>
      <c r="K111" s="14">
        <f t="shared" si="39"/>
        <v>821</v>
      </c>
      <c r="L111" s="14">
        <f t="shared" si="40"/>
        <v>0</v>
      </c>
      <c r="M111" s="15" t="str">
        <f t="shared" si="41"/>
        <v>00</v>
      </c>
      <c r="N111" s="19">
        <f t="shared" si="42"/>
        <v>2</v>
      </c>
      <c r="O111" s="95" t="str">
        <f t="shared" si="43"/>
        <v>国産牛タン（舌）</v>
      </c>
      <c r="P111" s="19"/>
      <c r="R111" s="26">
        <f t="shared" si="44"/>
        <v>45</v>
      </c>
      <c r="S111" s="26">
        <f t="shared" si="45"/>
        <v>23</v>
      </c>
      <c r="T111" s="26">
        <f t="shared" si="46"/>
        <v>68</v>
      </c>
      <c r="U111" s="110">
        <f t="shared" si="47"/>
        <v>2</v>
      </c>
    </row>
    <row r="112" spans="2:21" ht="12">
      <c r="B112" s="31"/>
      <c r="C112" s="33"/>
      <c r="E112" s="37">
        <v>822</v>
      </c>
      <c r="F112" s="31"/>
      <c r="G112" s="35" t="s">
        <v>156</v>
      </c>
      <c r="H112" s="18">
        <f t="shared" si="36"/>
        <v>4922</v>
      </c>
      <c r="I112" s="14">
        <f t="shared" si="37"/>
        <v>8</v>
      </c>
      <c r="J112" s="14">
        <f t="shared" si="38"/>
        <v>2</v>
      </c>
      <c r="K112" s="14">
        <f t="shared" si="39"/>
        <v>822</v>
      </c>
      <c r="L112" s="14">
        <f t="shared" si="40"/>
        <v>0</v>
      </c>
      <c r="M112" s="15" t="str">
        <f t="shared" si="41"/>
        <v>00</v>
      </c>
      <c r="N112" s="19">
        <f t="shared" si="42"/>
        <v>1</v>
      </c>
      <c r="O112" s="95" t="str">
        <f t="shared" si="43"/>
        <v>国産牛ハツ（心臓、ココロ）</v>
      </c>
      <c r="P112" s="19"/>
      <c r="R112" s="26">
        <f t="shared" si="44"/>
        <v>45</v>
      </c>
      <c r="S112" s="26">
        <f t="shared" si="45"/>
        <v>24</v>
      </c>
      <c r="T112" s="26">
        <f t="shared" si="46"/>
        <v>69</v>
      </c>
      <c r="U112" s="110">
        <f t="shared" si="47"/>
        <v>1</v>
      </c>
    </row>
    <row r="113" spans="2:21" ht="12">
      <c r="B113" s="31"/>
      <c r="C113" s="33"/>
      <c r="E113" s="37">
        <v>823</v>
      </c>
      <c r="F113" s="31"/>
      <c r="G113" s="35" t="s">
        <v>157</v>
      </c>
      <c r="H113" s="18">
        <f t="shared" si="36"/>
        <v>4922</v>
      </c>
      <c r="I113" s="14">
        <f t="shared" si="37"/>
        <v>8</v>
      </c>
      <c r="J113" s="14">
        <f t="shared" si="38"/>
        <v>2</v>
      </c>
      <c r="K113" s="14">
        <f t="shared" si="39"/>
        <v>823</v>
      </c>
      <c r="L113" s="14">
        <f t="shared" si="40"/>
        <v>0</v>
      </c>
      <c r="M113" s="15" t="str">
        <f t="shared" si="41"/>
        <v>00</v>
      </c>
      <c r="N113" s="19">
        <f t="shared" si="42"/>
        <v>0</v>
      </c>
      <c r="O113" s="95" t="str">
        <f t="shared" si="43"/>
        <v>国産牛ハツモト（下行大動脈）</v>
      </c>
      <c r="P113" s="19"/>
      <c r="R113" s="26">
        <f t="shared" si="44"/>
        <v>45</v>
      </c>
      <c r="S113" s="26">
        <f t="shared" si="45"/>
        <v>25</v>
      </c>
      <c r="T113" s="26">
        <f t="shared" si="46"/>
        <v>70</v>
      </c>
      <c r="U113" s="110">
        <f t="shared" si="47"/>
        <v>0</v>
      </c>
    </row>
    <row r="114" spans="2:21" ht="12">
      <c r="B114" s="31"/>
      <c r="C114" s="33"/>
      <c r="E114" s="37">
        <v>824</v>
      </c>
      <c r="F114" s="31"/>
      <c r="G114" s="35" t="s">
        <v>158</v>
      </c>
      <c r="H114" s="18">
        <f t="shared" si="36"/>
        <v>4922</v>
      </c>
      <c r="I114" s="14">
        <f t="shared" si="37"/>
        <v>8</v>
      </c>
      <c r="J114" s="14">
        <f t="shared" si="38"/>
        <v>2</v>
      </c>
      <c r="K114" s="14">
        <f t="shared" si="39"/>
        <v>824</v>
      </c>
      <c r="L114" s="14">
        <f t="shared" si="40"/>
        <v>0</v>
      </c>
      <c r="M114" s="15" t="str">
        <f t="shared" si="41"/>
        <v>00</v>
      </c>
      <c r="N114" s="19">
        <f t="shared" si="42"/>
        <v>9</v>
      </c>
      <c r="O114" s="95" t="str">
        <f t="shared" si="43"/>
        <v>国産牛レバー（肝臓、キモ）</v>
      </c>
      <c r="P114" s="19"/>
      <c r="R114" s="26">
        <f t="shared" si="44"/>
        <v>45</v>
      </c>
      <c r="S114" s="26">
        <f t="shared" si="45"/>
        <v>26</v>
      </c>
      <c r="T114" s="26">
        <f t="shared" si="46"/>
        <v>71</v>
      </c>
      <c r="U114" s="110">
        <f t="shared" si="47"/>
        <v>9</v>
      </c>
    </row>
    <row r="115" spans="2:21" ht="12">
      <c r="B115" s="31"/>
      <c r="C115" s="33"/>
      <c r="E115" s="37">
        <v>825</v>
      </c>
      <c r="F115" s="31"/>
      <c r="G115" s="35" t="s">
        <v>159</v>
      </c>
      <c r="H115" s="18">
        <f t="shared" si="36"/>
        <v>4922</v>
      </c>
      <c r="I115" s="14">
        <f t="shared" si="37"/>
        <v>8</v>
      </c>
      <c r="J115" s="14">
        <f t="shared" si="38"/>
        <v>2</v>
      </c>
      <c r="K115" s="14">
        <f t="shared" si="39"/>
        <v>825</v>
      </c>
      <c r="L115" s="14">
        <f t="shared" si="40"/>
        <v>0</v>
      </c>
      <c r="M115" s="15" t="str">
        <f t="shared" si="41"/>
        <v>00</v>
      </c>
      <c r="N115" s="19">
        <f t="shared" si="42"/>
        <v>8</v>
      </c>
      <c r="O115" s="95" t="str">
        <f t="shared" si="43"/>
        <v>国産牛サガリ</v>
      </c>
      <c r="P115" s="19"/>
      <c r="R115" s="26">
        <f t="shared" si="44"/>
        <v>45</v>
      </c>
      <c r="S115" s="26">
        <f t="shared" si="45"/>
        <v>27</v>
      </c>
      <c r="T115" s="26">
        <f t="shared" si="46"/>
        <v>72</v>
      </c>
      <c r="U115" s="110">
        <f t="shared" si="47"/>
        <v>8</v>
      </c>
    </row>
    <row r="116" spans="2:21" ht="12">
      <c r="B116" s="31"/>
      <c r="C116" s="33"/>
      <c r="E116" s="37">
        <v>826</v>
      </c>
      <c r="F116" s="31"/>
      <c r="G116" s="35" t="s">
        <v>160</v>
      </c>
      <c r="H116" s="18">
        <f t="shared" si="36"/>
        <v>4922</v>
      </c>
      <c r="I116" s="14">
        <f t="shared" si="37"/>
        <v>8</v>
      </c>
      <c r="J116" s="14">
        <f t="shared" si="38"/>
        <v>2</v>
      </c>
      <c r="K116" s="14">
        <f t="shared" si="39"/>
        <v>826</v>
      </c>
      <c r="L116" s="14">
        <f t="shared" si="40"/>
        <v>0</v>
      </c>
      <c r="M116" s="15" t="str">
        <f t="shared" si="41"/>
        <v>00</v>
      </c>
      <c r="N116" s="19">
        <f t="shared" si="42"/>
        <v>7</v>
      </c>
      <c r="O116" s="95" t="str">
        <f t="shared" si="43"/>
        <v>国産牛ハラミ（横隔膜）</v>
      </c>
      <c r="P116" s="19"/>
      <c r="R116" s="26">
        <f t="shared" si="44"/>
        <v>45</v>
      </c>
      <c r="S116" s="26">
        <f t="shared" si="45"/>
        <v>28</v>
      </c>
      <c r="T116" s="26">
        <f t="shared" si="46"/>
        <v>73</v>
      </c>
      <c r="U116" s="110">
        <f t="shared" si="47"/>
        <v>7</v>
      </c>
    </row>
    <row r="117" spans="2:21" ht="12">
      <c r="B117" s="31"/>
      <c r="C117" s="33"/>
      <c r="E117" s="37">
        <v>827</v>
      </c>
      <c r="F117" s="31"/>
      <c r="G117" s="35" t="s">
        <v>161</v>
      </c>
      <c r="H117" s="18">
        <f t="shared" si="36"/>
        <v>4922</v>
      </c>
      <c r="I117" s="14">
        <f t="shared" si="37"/>
        <v>8</v>
      </c>
      <c r="J117" s="14">
        <f t="shared" si="38"/>
        <v>2</v>
      </c>
      <c r="K117" s="14">
        <f t="shared" si="39"/>
        <v>827</v>
      </c>
      <c r="L117" s="14">
        <f t="shared" si="40"/>
        <v>0</v>
      </c>
      <c r="M117" s="15" t="str">
        <f t="shared" si="41"/>
        <v>00</v>
      </c>
      <c r="N117" s="19">
        <f t="shared" si="42"/>
        <v>6</v>
      </c>
      <c r="O117" s="95" t="str">
        <f t="shared" si="43"/>
        <v>国産牛マメ（腎臓）</v>
      </c>
      <c r="P117" s="19"/>
      <c r="R117" s="26">
        <f t="shared" si="44"/>
        <v>45</v>
      </c>
      <c r="S117" s="26">
        <f t="shared" si="45"/>
        <v>29</v>
      </c>
      <c r="T117" s="26">
        <f t="shared" si="46"/>
        <v>74</v>
      </c>
      <c r="U117" s="110">
        <f t="shared" si="47"/>
        <v>6</v>
      </c>
    </row>
    <row r="118" spans="2:21" ht="12">
      <c r="B118" s="31"/>
      <c r="C118" s="33"/>
      <c r="D118" s="10"/>
      <c r="E118" s="38">
        <v>828</v>
      </c>
      <c r="F118" s="10"/>
      <c r="G118" s="36" t="s">
        <v>162</v>
      </c>
      <c r="H118" s="20">
        <f t="shared" si="36"/>
        <v>4922</v>
      </c>
      <c r="I118" s="21">
        <f t="shared" si="37"/>
        <v>8</v>
      </c>
      <c r="J118" s="21">
        <f t="shared" si="38"/>
        <v>2</v>
      </c>
      <c r="K118" s="21">
        <f t="shared" si="39"/>
        <v>828</v>
      </c>
      <c r="L118" s="21">
        <f t="shared" si="40"/>
        <v>0</v>
      </c>
      <c r="M118" s="22" t="str">
        <f t="shared" si="41"/>
        <v>00</v>
      </c>
      <c r="N118" s="23">
        <f t="shared" si="42"/>
        <v>5</v>
      </c>
      <c r="O118" s="96" t="str">
        <f t="shared" si="43"/>
        <v>国産牛フワ（肺臓、フク）</v>
      </c>
      <c r="P118" s="23"/>
      <c r="R118" s="26">
        <f t="shared" si="44"/>
        <v>45</v>
      </c>
      <c r="S118" s="26">
        <f t="shared" si="45"/>
        <v>30</v>
      </c>
      <c r="T118" s="26">
        <f t="shared" si="46"/>
        <v>75</v>
      </c>
      <c r="U118" s="110">
        <f t="shared" si="47"/>
        <v>5</v>
      </c>
    </row>
    <row r="119" spans="2:21" ht="12">
      <c r="B119" s="31"/>
      <c r="C119" s="33"/>
      <c r="D119">
        <v>840</v>
      </c>
      <c r="E119" s="46"/>
      <c r="F119" s="30" t="s">
        <v>304</v>
      </c>
      <c r="G119" s="99"/>
      <c r="H119" s="42">
        <f t="shared" si="36"/>
        <v>4922</v>
      </c>
      <c r="I119" s="43">
        <f t="shared" si="37"/>
        <v>8</v>
      </c>
      <c r="J119" s="43">
        <f t="shared" si="38"/>
        <v>2</v>
      </c>
      <c r="K119" s="43">
        <f t="shared" si="39"/>
        <v>840</v>
      </c>
      <c r="L119" s="43">
        <f t="shared" si="40"/>
        <v>0</v>
      </c>
      <c r="M119" s="44" t="str">
        <f t="shared" si="41"/>
        <v>00</v>
      </c>
      <c r="N119" s="45">
        <f t="shared" si="42"/>
        <v>7</v>
      </c>
      <c r="O119" s="97" t="str">
        <f t="shared" si="43"/>
        <v>国産牛白物</v>
      </c>
      <c r="P119" s="45"/>
      <c r="R119" s="26">
        <f t="shared" si="44"/>
        <v>51</v>
      </c>
      <c r="S119" s="26">
        <f t="shared" si="45"/>
        <v>22</v>
      </c>
      <c r="T119" s="26">
        <f t="shared" si="46"/>
        <v>73</v>
      </c>
      <c r="U119" s="110">
        <f t="shared" si="47"/>
        <v>7</v>
      </c>
    </row>
    <row r="120" spans="2:21" ht="12">
      <c r="B120" s="31"/>
      <c r="C120" s="33"/>
      <c r="E120" s="37">
        <v>841</v>
      </c>
      <c r="F120" s="31"/>
      <c r="G120" s="35" t="s">
        <v>165</v>
      </c>
      <c r="H120" s="18">
        <f t="shared" si="36"/>
        <v>4922</v>
      </c>
      <c r="I120" s="14">
        <f t="shared" si="37"/>
        <v>8</v>
      </c>
      <c r="J120" s="14">
        <f t="shared" si="38"/>
        <v>2</v>
      </c>
      <c r="K120" s="14">
        <f t="shared" si="39"/>
        <v>841</v>
      </c>
      <c r="L120" s="14">
        <f t="shared" si="40"/>
        <v>0</v>
      </c>
      <c r="M120" s="15" t="str">
        <f t="shared" si="41"/>
        <v>00</v>
      </c>
      <c r="N120" s="19">
        <f t="shared" si="42"/>
        <v>6</v>
      </c>
      <c r="O120" s="95" t="str">
        <f t="shared" si="43"/>
        <v>国産牛ミノ（第1胃）</v>
      </c>
      <c r="P120" s="19"/>
      <c r="R120" s="26">
        <f t="shared" si="44"/>
        <v>51</v>
      </c>
      <c r="S120" s="26">
        <f t="shared" si="45"/>
        <v>23</v>
      </c>
      <c r="T120" s="26">
        <f t="shared" si="46"/>
        <v>74</v>
      </c>
      <c r="U120" s="110">
        <f t="shared" si="47"/>
        <v>6</v>
      </c>
    </row>
    <row r="121" spans="2:21" ht="12">
      <c r="B121" s="31"/>
      <c r="C121" s="33"/>
      <c r="E121" s="37">
        <v>842</v>
      </c>
      <c r="F121" s="31"/>
      <c r="G121" s="35" t="s">
        <v>166</v>
      </c>
      <c r="H121" s="18">
        <f t="shared" si="36"/>
        <v>4922</v>
      </c>
      <c r="I121" s="14">
        <f t="shared" si="37"/>
        <v>8</v>
      </c>
      <c r="J121" s="14">
        <f t="shared" si="38"/>
        <v>2</v>
      </c>
      <c r="K121" s="14">
        <f t="shared" si="39"/>
        <v>842</v>
      </c>
      <c r="L121" s="14">
        <f t="shared" si="40"/>
        <v>0</v>
      </c>
      <c r="M121" s="15" t="str">
        <f t="shared" si="41"/>
        <v>00</v>
      </c>
      <c r="N121" s="19">
        <f t="shared" si="42"/>
        <v>5</v>
      </c>
      <c r="O121" s="95" t="str">
        <f t="shared" si="43"/>
        <v>国産牛ハチノス（第２胃）</v>
      </c>
      <c r="P121" s="19"/>
      <c r="R121" s="26">
        <f t="shared" si="44"/>
        <v>51</v>
      </c>
      <c r="S121" s="26">
        <f t="shared" si="45"/>
        <v>24</v>
      </c>
      <c r="T121" s="26">
        <f t="shared" si="46"/>
        <v>75</v>
      </c>
      <c r="U121" s="110">
        <f t="shared" si="47"/>
        <v>5</v>
      </c>
    </row>
    <row r="122" spans="2:21" ht="12">
      <c r="B122" s="31"/>
      <c r="C122" s="33"/>
      <c r="E122" s="37">
        <v>843</v>
      </c>
      <c r="F122" s="31"/>
      <c r="G122" s="35" t="s">
        <v>167</v>
      </c>
      <c r="H122" s="18">
        <f t="shared" si="36"/>
        <v>4922</v>
      </c>
      <c r="I122" s="14">
        <f t="shared" si="37"/>
        <v>8</v>
      </c>
      <c r="J122" s="14">
        <f t="shared" si="38"/>
        <v>2</v>
      </c>
      <c r="K122" s="14">
        <f t="shared" si="39"/>
        <v>843</v>
      </c>
      <c r="L122" s="14">
        <f t="shared" si="40"/>
        <v>0</v>
      </c>
      <c r="M122" s="15" t="str">
        <f t="shared" si="41"/>
        <v>00</v>
      </c>
      <c r="N122" s="19">
        <f t="shared" si="42"/>
        <v>4</v>
      </c>
      <c r="O122" s="95" t="str">
        <f t="shared" si="43"/>
        <v>国産牛センマイ（第３胃）</v>
      </c>
      <c r="P122" s="19"/>
      <c r="R122" s="26">
        <f t="shared" si="44"/>
        <v>51</v>
      </c>
      <c r="S122" s="26">
        <f t="shared" si="45"/>
        <v>25</v>
      </c>
      <c r="T122" s="26">
        <f t="shared" si="46"/>
        <v>76</v>
      </c>
      <c r="U122" s="110">
        <f t="shared" si="47"/>
        <v>4</v>
      </c>
    </row>
    <row r="123" spans="2:21" ht="12">
      <c r="B123" s="31"/>
      <c r="C123" s="33"/>
      <c r="E123" s="37">
        <v>844</v>
      </c>
      <c r="F123" s="31"/>
      <c r="G123" s="35" t="s">
        <v>168</v>
      </c>
      <c r="H123" s="18">
        <f t="shared" si="36"/>
        <v>4922</v>
      </c>
      <c r="I123" s="14">
        <f t="shared" si="37"/>
        <v>8</v>
      </c>
      <c r="J123" s="14">
        <f t="shared" si="38"/>
        <v>2</v>
      </c>
      <c r="K123" s="14">
        <f t="shared" si="39"/>
        <v>844</v>
      </c>
      <c r="L123" s="14">
        <f t="shared" si="40"/>
        <v>0</v>
      </c>
      <c r="M123" s="15" t="str">
        <f t="shared" si="41"/>
        <v>00</v>
      </c>
      <c r="N123" s="19">
        <f t="shared" si="42"/>
        <v>3</v>
      </c>
      <c r="O123" s="95" t="str">
        <f t="shared" si="43"/>
        <v>国産牛アカセンマイ（第４胃、ギアラ、アカワタ）</v>
      </c>
      <c r="P123" s="19"/>
      <c r="R123" s="26">
        <f t="shared" si="44"/>
        <v>51</v>
      </c>
      <c r="S123" s="26">
        <f t="shared" si="45"/>
        <v>26</v>
      </c>
      <c r="T123" s="26">
        <f t="shared" si="46"/>
        <v>77</v>
      </c>
      <c r="U123" s="110">
        <f t="shared" si="47"/>
        <v>3</v>
      </c>
    </row>
    <row r="124" spans="2:21" ht="12">
      <c r="B124" s="31"/>
      <c r="C124" s="33"/>
      <c r="E124" s="37">
        <v>845</v>
      </c>
      <c r="F124" s="31"/>
      <c r="G124" s="35" t="s">
        <v>169</v>
      </c>
      <c r="H124" s="18">
        <f t="shared" si="36"/>
        <v>4922</v>
      </c>
      <c r="I124" s="14">
        <f t="shared" si="37"/>
        <v>8</v>
      </c>
      <c r="J124" s="14">
        <f t="shared" si="38"/>
        <v>2</v>
      </c>
      <c r="K124" s="14">
        <f t="shared" si="39"/>
        <v>845</v>
      </c>
      <c r="L124" s="14">
        <f t="shared" si="40"/>
        <v>0</v>
      </c>
      <c r="M124" s="15" t="str">
        <f t="shared" si="41"/>
        <v>00</v>
      </c>
      <c r="N124" s="19">
        <f t="shared" si="42"/>
        <v>2</v>
      </c>
      <c r="O124" s="95" t="str">
        <f t="shared" si="43"/>
        <v>国産牛ショウチョウ（小腸）</v>
      </c>
      <c r="P124" s="19"/>
      <c r="R124" s="26">
        <f t="shared" si="44"/>
        <v>51</v>
      </c>
      <c r="S124" s="26">
        <f t="shared" si="45"/>
        <v>27</v>
      </c>
      <c r="T124" s="26">
        <f t="shared" si="46"/>
        <v>78</v>
      </c>
      <c r="U124" s="110">
        <f t="shared" si="47"/>
        <v>2</v>
      </c>
    </row>
    <row r="125" spans="2:21" ht="12">
      <c r="B125" s="31"/>
      <c r="C125" s="33"/>
      <c r="E125" s="37">
        <v>846</v>
      </c>
      <c r="F125" s="31"/>
      <c r="G125" s="35" t="s">
        <v>170</v>
      </c>
      <c r="H125" s="18">
        <f t="shared" si="36"/>
        <v>4922</v>
      </c>
      <c r="I125" s="14">
        <f t="shared" si="37"/>
        <v>8</v>
      </c>
      <c r="J125" s="14">
        <f t="shared" si="38"/>
        <v>2</v>
      </c>
      <c r="K125" s="14">
        <f t="shared" si="39"/>
        <v>846</v>
      </c>
      <c r="L125" s="14">
        <f t="shared" si="40"/>
        <v>0</v>
      </c>
      <c r="M125" s="15" t="str">
        <f t="shared" si="41"/>
        <v>00</v>
      </c>
      <c r="N125" s="19">
        <f t="shared" si="42"/>
        <v>1</v>
      </c>
      <c r="O125" s="95" t="str">
        <f t="shared" si="43"/>
        <v>国産牛ダイチョウ（大腸）</v>
      </c>
      <c r="P125" s="19"/>
      <c r="R125" s="26">
        <f t="shared" si="44"/>
        <v>51</v>
      </c>
      <c r="S125" s="26">
        <f t="shared" si="45"/>
        <v>28</v>
      </c>
      <c r="T125" s="26">
        <f t="shared" si="46"/>
        <v>79</v>
      </c>
      <c r="U125" s="110">
        <f t="shared" si="47"/>
        <v>1</v>
      </c>
    </row>
    <row r="126" spans="2:21" ht="12">
      <c r="B126" s="31"/>
      <c r="C126" s="33"/>
      <c r="E126" s="37">
        <v>847</v>
      </c>
      <c r="F126" s="31"/>
      <c r="G126" s="35" t="s">
        <v>171</v>
      </c>
      <c r="H126" s="18">
        <f t="shared" si="36"/>
        <v>4922</v>
      </c>
      <c r="I126" s="14">
        <f t="shared" si="37"/>
        <v>8</v>
      </c>
      <c r="J126" s="14">
        <f t="shared" si="38"/>
        <v>2</v>
      </c>
      <c r="K126" s="14">
        <f t="shared" si="39"/>
        <v>847</v>
      </c>
      <c r="L126" s="14">
        <f t="shared" si="40"/>
        <v>0</v>
      </c>
      <c r="M126" s="15" t="str">
        <f t="shared" si="41"/>
        <v>00</v>
      </c>
      <c r="N126" s="19">
        <f t="shared" si="42"/>
        <v>0</v>
      </c>
      <c r="O126" s="95" t="str">
        <f t="shared" si="43"/>
        <v>国産牛シマチョウ</v>
      </c>
      <c r="P126" s="19"/>
      <c r="R126" s="26">
        <f t="shared" si="44"/>
        <v>51</v>
      </c>
      <c r="S126" s="26">
        <f t="shared" si="45"/>
        <v>29</v>
      </c>
      <c r="T126" s="26">
        <f t="shared" si="46"/>
        <v>80</v>
      </c>
      <c r="U126" s="110">
        <f t="shared" si="47"/>
        <v>0</v>
      </c>
    </row>
    <row r="127" spans="2:21" ht="12">
      <c r="B127" s="31"/>
      <c r="C127" s="33"/>
      <c r="D127" s="10"/>
      <c r="E127" s="38">
        <v>848</v>
      </c>
      <c r="F127" s="10"/>
      <c r="G127" s="36" t="s">
        <v>172</v>
      </c>
      <c r="H127" s="20">
        <f aca="true" t="shared" si="48" ref="H127:H143">$H$1</f>
        <v>4922</v>
      </c>
      <c r="I127" s="21">
        <f aca="true" t="shared" si="49" ref="I127:I143">$I$1</f>
        <v>8</v>
      </c>
      <c r="J127" s="21">
        <f aca="true" t="shared" si="50" ref="J127:J143">$B$1</f>
        <v>2</v>
      </c>
      <c r="K127" s="21">
        <f aca="true" t="shared" si="51" ref="K127:K143">IF(D127&lt;&gt;"",D127,E127)</f>
        <v>848</v>
      </c>
      <c r="L127" s="21">
        <f aca="true" t="shared" si="52" ref="L127:L143">$L$1</f>
        <v>0</v>
      </c>
      <c r="M127" s="22" t="str">
        <f aca="true" t="shared" si="53" ref="M127:M143">$M$1</f>
        <v>00</v>
      </c>
      <c r="N127" s="23">
        <f aca="true" t="shared" si="54" ref="N127:N143">U127</f>
        <v>9</v>
      </c>
      <c r="O127" s="96" t="str">
        <f aca="true" t="shared" si="55" ref="O127:O143">$C$6&amp;IF(F127&lt;&gt;"",F127,G127)</f>
        <v>国産牛チョクチョウ（直腸）</v>
      </c>
      <c r="P127" s="23"/>
      <c r="R127" s="26">
        <f t="shared" si="44"/>
        <v>51</v>
      </c>
      <c r="S127" s="26">
        <f t="shared" si="45"/>
        <v>30</v>
      </c>
      <c r="T127" s="26">
        <f t="shared" si="46"/>
        <v>81</v>
      </c>
      <c r="U127" s="110">
        <f t="shared" si="47"/>
        <v>9</v>
      </c>
    </row>
    <row r="128" spans="2:21" ht="12">
      <c r="B128" s="31"/>
      <c r="C128" s="33"/>
      <c r="D128">
        <v>860</v>
      </c>
      <c r="E128" s="46"/>
      <c r="F128" s="31" t="s">
        <v>305</v>
      </c>
      <c r="G128" s="40"/>
      <c r="H128" s="42">
        <f t="shared" si="48"/>
        <v>4922</v>
      </c>
      <c r="I128" s="43">
        <f t="shared" si="49"/>
        <v>8</v>
      </c>
      <c r="J128" s="43">
        <f t="shared" si="50"/>
        <v>2</v>
      </c>
      <c r="K128" s="43">
        <f t="shared" si="51"/>
        <v>860</v>
      </c>
      <c r="L128" s="43">
        <f t="shared" si="52"/>
        <v>0</v>
      </c>
      <c r="M128" s="44" t="str">
        <f t="shared" si="53"/>
        <v>00</v>
      </c>
      <c r="N128" s="45">
        <f t="shared" si="54"/>
        <v>1</v>
      </c>
      <c r="O128" s="97" t="str">
        <f t="shared" si="55"/>
        <v>国産牛その他内臓部</v>
      </c>
      <c r="P128" s="45"/>
      <c r="R128" s="26">
        <f t="shared" si="44"/>
        <v>57</v>
      </c>
      <c r="S128" s="26">
        <f t="shared" si="45"/>
        <v>22</v>
      </c>
      <c r="T128" s="26">
        <f t="shared" si="46"/>
        <v>79</v>
      </c>
      <c r="U128" s="110">
        <f t="shared" si="47"/>
        <v>1</v>
      </c>
    </row>
    <row r="129" spans="2:21" ht="12">
      <c r="B129" s="31"/>
      <c r="C129" s="33"/>
      <c r="E129" s="37">
        <v>861</v>
      </c>
      <c r="F129" s="31"/>
      <c r="G129" s="35" t="s">
        <v>176</v>
      </c>
      <c r="H129" s="18">
        <f t="shared" si="48"/>
        <v>4922</v>
      </c>
      <c r="I129" s="14">
        <f t="shared" si="49"/>
        <v>8</v>
      </c>
      <c r="J129" s="14">
        <f t="shared" si="50"/>
        <v>2</v>
      </c>
      <c r="K129" s="14">
        <f t="shared" si="51"/>
        <v>861</v>
      </c>
      <c r="L129" s="14">
        <f t="shared" si="52"/>
        <v>0</v>
      </c>
      <c r="M129" s="15" t="str">
        <f t="shared" si="53"/>
        <v>00</v>
      </c>
      <c r="N129" s="19">
        <f t="shared" si="54"/>
        <v>0</v>
      </c>
      <c r="O129" s="95" t="str">
        <f t="shared" si="55"/>
        <v>国産牛チレ（脾臓、タチギモ）</v>
      </c>
      <c r="P129" s="19"/>
      <c r="R129" s="26">
        <f t="shared" si="44"/>
        <v>57</v>
      </c>
      <c r="S129" s="26">
        <f t="shared" si="45"/>
        <v>23</v>
      </c>
      <c r="T129" s="26">
        <f t="shared" si="46"/>
        <v>80</v>
      </c>
      <c r="U129" s="110">
        <f t="shared" si="47"/>
        <v>0</v>
      </c>
    </row>
    <row r="130" spans="2:21" ht="12">
      <c r="B130" s="31"/>
      <c r="C130" s="33"/>
      <c r="E130" s="37">
        <v>862</v>
      </c>
      <c r="F130" s="31"/>
      <c r="G130" s="35" t="s">
        <v>177</v>
      </c>
      <c r="H130" s="18">
        <f t="shared" si="48"/>
        <v>4922</v>
      </c>
      <c r="I130" s="14">
        <f t="shared" si="49"/>
        <v>8</v>
      </c>
      <c r="J130" s="14">
        <f t="shared" si="50"/>
        <v>2</v>
      </c>
      <c r="K130" s="14">
        <f t="shared" si="51"/>
        <v>862</v>
      </c>
      <c r="L130" s="14">
        <f t="shared" si="52"/>
        <v>0</v>
      </c>
      <c r="M130" s="15" t="str">
        <f t="shared" si="53"/>
        <v>00</v>
      </c>
      <c r="N130" s="19">
        <f t="shared" si="54"/>
        <v>9</v>
      </c>
      <c r="O130" s="95" t="str">
        <f t="shared" si="55"/>
        <v>国産牛スイゾウ（膵臓）</v>
      </c>
      <c r="P130" s="19"/>
      <c r="R130" s="26">
        <f t="shared" si="44"/>
        <v>57</v>
      </c>
      <c r="S130" s="26">
        <f t="shared" si="45"/>
        <v>24</v>
      </c>
      <c r="T130" s="26">
        <f t="shared" si="46"/>
        <v>81</v>
      </c>
      <c r="U130" s="110">
        <f t="shared" si="47"/>
        <v>9</v>
      </c>
    </row>
    <row r="131" spans="2:21" ht="12">
      <c r="B131" s="31"/>
      <c r="C131" s="33"/>
      <c r="E131" s="37">
        <v>863</v>
      </c>
      <c r="F131" s="31"/>
      <c r="G131" s="35" t="s">
        <v>178</v>
      </c>
      <c r="H131" s="18">
        <f t="shared" si="48"/>
        <v>4922</v>
      </c>
      <c r="I131" s="14">
        <f t="shared" si="49"/>
        <v>8</v>
      </c>
      <c r="J131" s="14">
        <f t="shared" si="50"/>
        <v>2</v>
      </c>
      <c r="K131" s="14">
        <f t="shared" si="51"/>
        <v>863</v>
      </c>
      <c r="L131" s="14">
        <f t="shared" si="52"/>
        <v>0</v>
      </c>
      <c r="M131" s="15" t="str">
        <f t="shared" si="53"/>
        <v>00</v>
      </c>
      <c r="N131" s="19">
        <f t="shared" si="54"/>
        <v>8</v>
      </c>
      <c r="O131" s="95" t="str">
        <f t="shared" si="55"/>
        <v>国産牛シビレ（胸腺）</v>
      </c>
      <c r="P131" s="19"/>
      <c r="R131" s="26">
        <f t="shared" si="44"/>
        <v>57</v>
      </c>
      <c r="S131" s="26">
        <f t="shared" si="45"/>
        <v>25</v>
      </c>
      <c r="T131" s="26">
        <f t="shared" si="46"/>
        <v>82</v>
      </c>
      <c r="U131" s="110">
        <f t="shared" si="47"/>
        <v>8</v>
      </c>
    </row>
    <row r="132" spans="2:21" ht="12">
      <c r="B132" s="31"/>
      <c r="C132" s="33"/>
      <c r="E132" s="37">
        <v>864</v>
      </c>
      <c r="F132" s="31"/>
      <c r="G132" s="35" t="s">
        <v>179</v>
      </c>
      <c r="H132" s="18">
        <f t="shared" si="48"/>
        <v>4922</v>
      </c>
      <c r="I132" s="14">
        <f t="shared" si="49"/>
        <v>8</v>
      </c>
      <c r="J132" s="14">
        <f t="shared" si="50"/>
        <v>2</v>
      </c>
      <c r="K132" s="14">
        <f t="shared" si="51"/>
        <v>864</v>
      </c>
      <c r="L132" s="14">
        <f t="shared" si="52"/>
        <v>0</v>
      </c>
      <c r="M132" s="15" t="str">
        <f t="shared" si="53"/>
        <v>00</v>
      </c>
      <c r="N132" s="19">
        <f t="shared" si="54"/>
        <v>7</v>
      </c>
      <c r="O132" s="95" t="str">
        <f t="shared" si="55"/>
        <v>国産牛気管（フエガラミ、フエ）</v>
      </c>
      <c r="P132" s="19"/>
      <c r="R132" s="26">
        <f t="shared" si="44"/>
        <v>57</v>
      </c>
      <c r="S132" s="26">
        <f t="shared" si="45"/>
        <v>26</v>
      </c>
      <c r="T132" s="26">
        <f t="shared" si="46"/>
        <v>83</v>
      </c>
      <c r="U132" s="110">
        <f t="shared" si="47"/>
        <v>7</v>
      </c>
    </row>
    <row r="133" spans="2:21" ht="12">
      <c r="B133" s="31"/>
      <c r="C133" s="33"/>
      <c r="E133" s="37">
        <v>865</v>
      </c>
      <c r="F133" s="31"/>
      <c r="G133" s="35" t="s">
        <v>180</v>
      </c>
      <c r="H133" s="18">
        <f t="shared" si="48"/>
        <v>4922</v>
      </c>
      <c r="I133" s="14">
        <f t="shared" si="49"/>
        <v>8</v>
      </c>
      <c r="J133" s="14">
        <f t="shared" si="50"/>
        <v>2</v>
      </c>
      <c r="K133" s="14">
        <f t="shared" si="51"/>
        <v>865</v>
      </c>
      <c r="L133" s="14">
        <f t="shared" si="52"/>
        <v>0</v>
      </c>
      <c r="M133" s="15" t="str">
        <f t="shared" si="53"/>
        <v>00</v>
      </c>
      <c r="N133" s="19">
        <f t="shared" si="54"/>
        <v>6</v>
      </c>
      <c r="O133" s="95" t="str">
        <f t="shared" si="55"/>
        <v>国産牛食道（ノドスジ、ネリガエシ）</v>
      </c>
      <c r="P133" s="19"/>
      <c r="R133" s="26">
        <f t="shared" si="44"/>
        <v>57</v>
      </c>
      <c r="S133" s="26">
        <f t="shared" si="45"/>
        <v>27</v>
      </c>
      <c r="T133" s="26">
        <f t="shared" si="46"/>
        <v>84</v>
      </c>
      <c r="U133" s="110">
        <f t="shared" si="47"/>
        <v>6</v>
      </c>
    </row>
    <row r="134" spans="2:21" ht="12">
      <c r="B134" s="31"/>
      <c r="C134" s="33"/>
      <c r="E134" s="37">
        <v>866</v>
      </c>
      <c r="F134" s="31"/>
      <c r="G134" s="35" t="s">
        <v>181</v>
      </c>
      <c r="H134" s="18">
        <f t="shared" si="48"/>
        <v>4922</v>
      </c>
      <c r="I134" s="14">
        <f t="shared" si="49"/>
        <v>8</v>
      </c>
      <c r="J134" s="14">
        <f t="shared" si="50"/>
        <v>2</v>
      </c>
      <c r="K134" s="14">
        <f t="shared" si="51"/>
        <v>866</v>
      </c>
      <c r="L134" s="14">
        <f t="shared" si="52"/>
        <v>0</v>
      </c>
      <c r="M134" s="15" t="str">
        <f t="shared" si="53"/>
        <v>00</v>
      </c>
      <c r="N134" s="19">
        <f t="shared" si="54"/>
        <v>5</v>
      </c>
      <c r="O134" s="95" t="str">
        <f t="shared" si="55"/>
        <v>国産牛ブレンズ（脳）</v>
      </c>
      <c r="P134" s="19"/>
      <c r="R134" s="26">
        <f aca="true" t="shared" si="56" ref="R134:R143">(MID(H134,2,1)+MID(H134,4,1)+MID(J134,1,1)+MID(K134,2,1)+MID(L134,1,1)+MID(M134,2,1))*3</f>
        <v>57</v>
      </c>
      <c r="S134" s="26">
        <f aca="true" t="shared" si="57" ref="S134:S143">MID(H134,1,1)+MID(H134,3,1)+MID(I134,1,1)+MID(K134,1,1)+MID(K134,3,1)+MID(M134,1,1)</f>
        <v>28</v>
      </c>
      <c r="T134" s="26">
        <f aca="true" t="shared" si="58" ref="T134:T143">R134+S134</f>
        <v>85</v>
      </c>
      <c r="U134" s="110">
        <f aca="true" t="shared" si="59" ref="U134:U143">IF(10-RIGHT(T134,1)=10,0,10-RIGHT(T134,1))</f>
        <v>5</v>
      </c>
    </row>
    <row r="135" spans="2:21" ht="12">
      <c r="B135" s="31"/>
      <c r="C135" s="33"/>
      <c r="E135" s="37">
        <v>867</v>
      </c>
      <c r="F135" s="31"/>
      <c r="G135" s="35" t="s">
        <v>182</v>
      </c>
      <c r="H135" s="18">
        <f t="shared" si="48"/>
        <v>4922</v>
      </c>
      <c r="I135" s="14">
        <f t="shared" si="49"/>
        <v>8</v>
      </c>
      <c r="J135" s="14">
        <f t="shared" si="50"/>
        <v>2</v>
      </c>
      <c r="K135" s="14">
        <f t="shared" si="51"/>
        <v>867</v>
      </c>
      <c r="L135" s="14">
        <f t="shared" si="52"/>
        <v>0</v>
      </c>
      <c r="M135" s="15" t="str">
        <f t="shared" si="53"/>
        <v>00</v>
      </c>
      <c r="N135" s="19">
        <f t="shared" si="54"/>
        <v>4</v>
      </c>
      <c r="O135" s="95" t="str">
        <f t="shared" si="55"/>
        <v>国産牛セキズイ（脊髄）</v>
      </c>
      <c r="P135" s="19"/>
      <c r="R135" s="26">
        <f t="shared" si="56"/>
        <v>57</v>
      </c>
      <c r="S135" s="26">
        <f t="shared" si="57"/>
        <v>29</v>
      </c>
      <c r="T135" s="26">
        <f t="shared" si="58"/>
        <v>86</v>
      </c>
      <c r="U135" s="110">
        <f t="shared" si="59"/>
        <v>4</v>
      </c>
    </row>
    <row r="136" spans="2:21" ht="12">
      <c r="B136" s="31"/>
      <c r="C136" s="33"/>
      <c r="E136" s="37">
        <v>868</v>
      </c>
      <c r="F136" s="31"/>
      <c r="G136" s="35" t="s">
        <v>183</v>
      </c>
      <c r="H136" s="18">
        <f t="shared" si="48"/>
        <v>4922</v>
      </c>
      <c r="I136" s="14">
        <f t="shared" si="49"/>
        <v>8</v>
      </c>
      <c r="J136" s="14">
        <f t="shared" si="50"/>
        <v>2</v>
      </c>
      <c r="K136" s="14">
        <f t="shared" si="51"/>
        <v>868</v>
      </c>
      <c r="L136" s="14">
        <f t="shared" si="52"/>
        <v>0</v>
      </c>
      <c r="M136" s="15" t="str">
        <f t="shared" si="53"/>
        <v>00</v>
      </c>
      <c r="N136" s="19">
        <f t="shared" si="54"/>
        <v>3</v>
      </c>
      <c r="O136" s="95" t="str">
        <f t="shared" si="55"/>
        <v>国産牛チチカブ（乳房）</v>
      </c>
      <c r="P136" s="19"/>
      <c r="R136" s="26">
        <f t="shared" si="56"/>
        <v>57</v>
      </c>
      <c r="S136" s="26">
        <f t="shared" si="57"/>
        <v>30</v>
      </c>
      <c r="T136" s="26">
        <f t="shared" si="58"/>
        <v>87</v>
      </c>
      <c r="U136" s="110">
        <f t="shared" si="59"/>
        <v>3</v>
      </c>
    </row>
    <row r="137" spans="2:21" ht="12">
      <c r="B137" s="31"/>
      <c r="C137" s="33"/>
      <c r="D137" s="10"/>
      <c r="E137" s="38">
        <v>869</v>
      </c>
      <c r="F137" s="10"/>
      <c r="G137" s="36" t="s">
        <v>184</v>
      </c>
      <c r="H137" s="20">
        <f t="shared" si="48"/>
        <v>4922</v>
      </c>
      <c r="I137" s="21">
        <f t="shared" si="49"/>
        <v>8</v>
      </c>
      <c r="J137" s="21">
        <f t="shared" si="50"/>
        <v>2</v>
      </c>
      <c r="K137" s="21">
        <f t="shared" si="51"/>
        <v>869</v>
      </c>
      <c r="L137" s="21">
        <f t="shared" si="52"/>
        <v>0</v>
      </c>
      <c r="M137" s="22" t="str">
        <f t="shared" si="53"/>
        <v>00</v>
      </c>
      <c r="N137" s="23">
        <f t="shared" si="54"/>
        <v>2</v>
      </c>
      <c r="O137" s="96" t="str">
        <f t="shared" si="55"/>
        <v>国産牛コブクロ（子宮）</v>
      </c>
      <c r="P137" s="23"/>
      <c r="R137" s="26">
        <f t="shared" si="56"/>
        <v>57</v>
      </c>
      <c r="S137" s="26">
        <f t="shared" si="57"/>
        <v>31</v>
      </c>
      <c r="T137" s="26">
        <f t="shared" si="58"/>
        <v>88</v>
      </c>
      <c r="U137" s="110">
        <f t="shared" si="59"/>
        <v>2</v>
      </c>
    </row>
    <row r="138" spans="2:21" ht="12">
      <c r="B138" s="31"/>
      <c r="C138" s="33"/>
      <c r="D138">
        <v>880</v>
      </c>
      <c r="E138" s="46"/>
      <c r="F138" s="31" t="s">
        <v>306</v>
      </c>
      <c r="G138" s="40"/>
      <c r="H138" s="42">
        <f t="shared" si="48"/>
        <v>4922</v>
      </c>
      <c r="I138" s="43">
        <f t="shared" si="49"/>
        <v>8</v>
      </c>
      <c r="J138" s="43">
        <f t="shared" si="50"/>
        <v>2</v>
      </c>
      <c r="K138" s="43">
        <f t="shared" si="51"/>
        <v>880</v>
      </c>
      <c r="L138" s="43">
        <f t="shared" si="52"/>
        <v>0</v>
      </c>
      <c r="M138" s="44" t="str">
        <f t="shared" si="53"/>
        <v>00</v>
      </c>
      <c r="N138" s="45">
        <f t="shared" si="54"/>
        <v>5</v>
      </c>
      <c r="O138" s="97" t="str">
        <f t="shared" si="55"/>
        <v>国産牛足・尾部</v>
      </c>
      <c r="P138" s="45"/>
      <c r="R138" s="26">
        <f t="shared" si="56"/>
        <v>63</v>
      </c>
      <c r="S138" s="26">
        <f t="shared" si="57"/>
        <v>22</v>
      </c>
      <c r="T138" s="26">
        <f t="shared" si="58"/>
        <v>85</v>
      </c>
      <c r="U138" s="110">
        <f t="shared" si="59"/>
        <v>5</v>
      </c>
    </row>
    <row r="139" spans="2:21" ht="12">
      <c r="B139" s="31"/>
      <c r="C139" s="33"/>
      <c r="E139" s="37">
        <v>881</v>
      </c>
      <c r="F139" s="31"/>
      <c r="G139" s="35" t="s">
        <v>186</v>
      </c>
      <c r="H139" s="18">
        <f t="shared" si="48"/>
        <v>4922</v>
      </c>
      <c r="I139" s="14">
        <f t="shared" si="49"/>
        <v>8</v>
      </c>
      <c r="J139" s="14">
        <f t="shared" si="50"/>
        <v>2</v>
      </c>
      <c r="K139" s="14">
        <f t="shared" si="51"/>
        <v>881</v>
      </c>
      <c r="L139" s="14">
        <f t="shared" si="52"/>
        <v>0</v>
      </c>
      <c r="M139" s="15" t="str">
        <f t="shared" si="53"/>
        <v>00</v>
      </c>
      <c r="N139" s="19">
        <f t="shared" si="54"/>
        <v>4</v>
      </c>
      <c r="O139" s="95" t="str">
        <f t="shared" si="55"/>
        <v>国産牛テール（尾）</v>
      </c>
      <c r="P139" s="19"/>
      <c r="R139" s="26">
        <f t="shared" si="56"/>
        <v>63</v>
      </c>
      <c r="S139" s="26">
        <f t="shared" si="57"/>
        <v>23</v>
      </c>
      <c r="T139" s="26">
        <f t="shared" si="58"/>
        <v>86</v>
      </c>
      <c r="U139" s="110">
        <f t="shared" si="59"/>
        <v>4</v>
      </c>
    </row>
    <row r="140" spans="2:21" ht="12">
      <c r="B140" s="31"/>
      <c r="C140" s="33"/>
      <c r="E140" s="37">
        <v>882</v>
      </c>
      <c r="F140" s="31"/>
      <c r="G140" s="35" t="s">
        <v>187</v>
      </c>
      <c r="H140" s="18">
        <f t="shared" si="48"/>
        <v>4922</v>
      </c>
      <c r="I140" s="14">
        <f t="shared" si="49"/>
        <v>8</v>
      </c>
      <c r="J140" s="14">
        <f t="shared" si="50"/>
        <v>2</v>
      </c>
      <c r="K140" s="14">
        <f t="shared" si="51"/>
        <v>882</v>
      </c>
      <c r="L140" s="14">
        <f t="shared" si="52"/>
        <v>0</v>
      </c>
      <c r="M140" s="15" t="str">
        <f t="shared" si="53"/>
        <v>00</v>
      </c>
      <c r="N140" s="19">
        <f t="shared" si="54"/>
        <v>3</v>
      </c>
      <c r="O140" s="95" t="str">
        <f t="shared" si="55"/>
        <v>国産牛牛足</v>
      </c>
      <c r="P140" s="19"/>
      <c r="R140" s="26">
        <f t="shared" si="56"/>
        <v>63</v>
      </c>
      <c r="S140" s="26">
        <f t="shared" si="57"/>
        <v>24</v>
      </c>
      <c r="T140" s="26">
        <f t="shared" si="58"/>
        <v>87</v>
      </c>
      <c r="U140" s="110">
        <f t="shared" si="59"/>
        <v>3</v>
      </c>
    </row>
    <row r="141" spans="2:21" ht="12">
      <c r="B141" s="31"/>
      <c r="C141" s="33"/>
      <c r="D141" s="10"/>
      <c r="E141" s="38">
        <v>883</v>
      </c>
      <c r="F141" s="10"/>
      <c r="G141" s="36" t="s">
        <v>188</v>
      </c>
      <c r="H141" s="20">
        <f t="shared" si="48"/>
        <v>4922</v>
      </c>
      <c r="I141" s="21">
        <f t="shared" si="49"/>
        <v>8</v>
      </c>
      <c r="J141" s="21">
        <f t="shared" si="50"/>
        <v>2</v>
      </c>
      <c r="K141" s="21">
        <f t="shared" si="51"/>
        <v>883</v>
      </c>
      <c r="L141" s="21">
        <f t="shared" si="52"/>
        <v>0</v>
      </c>
      <c r="M141" s="22" t="str">
        <f t="shared" si="53"/>
        <v>00</v>
      </c>
      <c r="N141" s="23">
        <f t="shared" si="54"/>
        <v>2</v>
      </c>
      <c r="O141" s="96" t="str">
        <f t="shared" si="55"/>
        <v>国産牛アキレス（アキレス腱）</v>
      </c>
      <c r="P141" s="23"/>
      <c r="R141" s="26">
        <f t="shared" si="56"/>
        <v>63</v>
      </c>
      <c r="S141" s="26">
        <f t="shared" si="57"/>
        <v>25</v>
      </c>
      <c r="T141" s="26">
        <f t="shared" si="58"/>
        <v>88</v>
      </c>
      <c r="U141" s="110">
        <f t="shared" si="59"/>
        <v>2</v>
      </c>
    </row>
    <row r="142" spans="2:21" ht="12">
      <c r="B142" s="31"/>
      <c r="C142" s="33"/>
      <c r="D142">
        <v>890</v>
      </c>
      <c r="E142" s="46"/>
      <c r="F142" s="31" t="s">
        <v>307</v>
      </c>
      <c r="G142" s="40"/>
      <c r="H142" s="42">
        <f t="shared" si="48"/>
        <v>4922</v>
      </c>
      <c r="I142" s="43">
        <f t="shared" si="49"/>
        <v>8</v>
      </c>
      <c r="J142" s="43">
        <f t="shared" si="50"/>
        <v>2</v>
      </c>
      <c r="K142" s="43">
        <f t="shared" si="51"/>
        <v>890</v>
      </c>
      <c r="L142" s="43">
        <f t="shared" si="52"/>
        <v>0</v>
      </c>
      <c r="M142" s="44" t="str">
        <f t="shared" si="53"/>
        <v>00</v>
      </c>
      <c r="N142" s="45">
        <f t="shared" si="54"/>
        <v>2</v>
      </c>
      <c r="O142" s="97" t="str">
        <f t="shared" si="55"/>
        <v>国産牛その他副生物</v>
      </c>
      <c r="P142" s="45"/>
      <c r="R142" s="26">
        <f t="shared" si="56"/>
        <v>66</v>
      </c>
      <c r="S142" s="26">
        <f t="shared" si="57"/>
        <v>22</v>
      </c>
      <c r="T142" s="26">
        <f t="shared" si="58"/>
        <v>88</v>
      </c>
      <c r="U142" s="110">
        <f t="shared" si="59"/>
        <v>2</v>
      </c>
    </row>
    <row r="143" spans="2:21" ht="12">
      <c r="B143" s="10"/>
      <c r="C143" s="9"/>
      <c r="D143" s="51"/>
      <c r="E143" s="38">
        <v>891</v>
      </c>
      <c r="F143" s="10"/>
      <c r="G143" s="36" t="s">
        <v>190</v>
      </c>
      <c r="H143" s="20">
        <f t="shared" si="48"/>
        <v>4922</v>
      </c>
      <c r="I143" s="21">
        <f t="shared" si="49"/>
        <v>8</v>
      </c>
      <c r="J143" s="21">
        <f t="shared" si="50"/>
        <v>2</v>
      </c>
      <c r="K143" s="21">
        <f t="shared" si="51"/>
        <v>891</v>
      </c>
      <c r="L143" s="21">
        <f t="shared" si="52"/>
        <v>0</v>
      </c>
      <c r="M143" s="22" t="str">
        <f t="shared" si="53"/>
        <v>00</v>
      </c>
      <c r="N143" s="23">
        <f t="shared" si="54"/>
        <v>1</v>
      </c>
      <c r="O143" s="96" t="str">
        <f t="shared" si="55"/>
        <v>国産牛ハラ脂</v>
      </c>
      <c r="P143" s="23"/>
      <c r="R143" s="28">
        <f t="shared" si="56"/>
        <v>66</v>
      </c>
      <c r="S143" s="28">
        <f t="shared" si="57"/>
        <v>23</v>
      </c>
      <c r="T143" s="28">
        <f t="shared" si="58"/>
        <v>89</v>
      </c>
      <c r="U143" s="111">
        <f t="shared" si="59"/>
        <v>1</v>
      </c>
    </row>
  </sheetData>
  <sheetProtection/>
  <mergeCells count="1">
    <mergeCell ref="I4:I5"/>
  </mergeCells>
  <printOptions/>
  <pageMargins left="0.7874015748031497" right="0.1968503937007874" top="0.3937007874015748" bottom="0.3937007874015748" header="0.3937007874015748" footer="0.1968503937007874"/>
  <pageSetup horizontalDpi="600" verticalDpi="600" orientation="portrait" paperSize="9" scale="72" r:id="rId1"/>
  <headerFooter alignWithMargins="0">
    <oddFooter>&amp;C&amp;P / &amp;N</oddFooter>
  </headerFooter>
  <rowBreaks count="1" manualBreakCount="1">
    <brk id="73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1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.7109375" style="0" customWidth="1"/>
    <col min="2" max="2" width="4.7109375" style="0" customWidth="1"/>
    <col min="3" max="3" width="8.7109375" style="0" customWidth="1"/>
    <col min="4" max="6" width="4.7109375" style="0" customWidth="1"/>
    <col min="7" max="7" width="34.8515625" style="0" bestFit="1" customWidth="1"/>
    <col min="8" max="8" width="6.140625" style="1" bestFit="1" customWidth="1"/>
    <col min="9" max="10" width="3.28125" style="1" bestFit="1" customWidth="1"/>
    <col min="11" max="11" width="5.140625" style="1" bestFit="1" customWidth="1"/>
    <col min="12" max="12" width="3.28125" style="1" bestFit="1" customWidth="1"/>
    <col min="13" max="13" width="3.7109375" style="2" bestFit="1" customWidth="1"/>
    <col min="14" max="14" width="3.7109375" style="1" bestFit="1" customWidth="1"/>
    <col min="15" max="15" width="30.7109375" style="1" customWidth="1"/>
    <col min="16" max="16" width="20.7109375" style="0" customWidth="1"/>
    <col min="17" max="17" width="1.7109375" style="0" hidden="1" customWidth="1"/>
    <col min="18" max="20" width="4.140625" style="0" hidden="1" customWidth="1"/>
    <col min="21" max="21" width="3.7109375" style="0" hidden="1" customWidth="1"/>
  </cols>
  <sheetData>
    <row r="1" spans="2:15" ht="12">
      <c r="B1" s="63">
        <v>3</v>
      </c>
      <c r="C1" s="63" t="s">
        <v>3</v>
      </c>
      <c r="D1" s="63"/>
      <c r="E1" s="63"/>
      <c r="F1" s="63"/>
      <c r="G1" s="63"/>
      <c r="H1" s="101">
        <v>4922</v>
      </c>
      <c r="I1" s="101">
        <v>8</v>
      </c>
      <c r="J1" s="101"/>
      <c r="K1" s="101"/>
      <c r="L1" s="101">
        <v>0</v>
      </c>
      <c r="M1" s="102" t="s">
        <v>220</v>
      </c>
      <c r="N1" s="79"/>
      <c r="O1" s="79"/>
    </row>
    <row r="2" ht="51" customHeight="1">
      <c r="B2" t="s">
        <v>311</v>
      </c>
    </row>
    <row r="3" spans="2:21" ht="12">
      <c r="B3" s="52" t="s">
        <v>225</v>
      </c>
      <c r="C3" s="53"/>
      <c r="D3" s="52" t="s">
        <v>226</v>
      </c>
      <c r="E3" s="54"/>
      <c r="F3" s="54"/>
      <c r="G3" s="53"/>
      <c r="H3" s="52" t="s">
        <v>227</v>
      </c>
      <c r="I3" s="54"/>
      <c r="J3" s="54"/>
      <c r="K3" s="54"/>
      <c r="L3" s="54"/>
      <c r="M3" s="55"/>
      <c r="N3" s="53"/>
      <c r="O3" s="94"/>
      <c r="P3" s="78" t="s">
        <v>231</v>
      </c>
      <c r="R3" s="72" t="s">
        <v>232</v>
      </c>
      <c r="S3" s="73"/>
      <c r="T3" s="73"/>
      <c r="U3" s="74"/>
    </row>
    <row r="4" spans="2:21" ht="62.25" customHeight="1">
      <c r="B4" s="56" t="s">
        <v>233</v>
      </c>
      <c r="C4" s="56" t="s">
        <v>229</v>
      </c>
      <c r="D4" s="57" t="s">
        <v>308</v>
      </c>
      <c r="E4" s="58"/>
      <c r="F4" s="57" t="s">
        <v>229</v>
      </c>
      <c r="G4" s="59"/>
      <c r="H4" s="56" t="s">
        <v>214</v>
      </c>
      <c r="I4" s="112" t="s">
        <v>215</v>
      </c>
      <c r="J4" s="60"/>
      <c r="K4" s="61" t="s">
        <v>216</v>
      </c>
      <c r="L4" s="61"/>
      <c r="M4" s="62" t="s">
        <v>217</v>
      </c>
      <c r="N4" s="56" t="s">
        <v>235</v>
      </c>
      <c r="O4" s="86" t="s">
        <v>229</v>
      </c>
      <c r="P4" s="77"/>
      <c r="R4" s="75" t="s">
        <v>221</v>
      </c>
      <c r="S4" s="75" t="s">
        <v>222</v>
      </c>
      <c r="T4" s="75" t="s">
        <v>223</v>
      </c>
      <c r="U4" s="75" t="s">
        <v>224</v>
      </c>
    </row>
    <row r="5" spans="2:21" ht="97.5">
      <c r="B5" s="64"/>
      <c r="C5" s="64"/>
      <c r="D5" s="65"/>
      <c r="E5" s="66"/>
      <c r="F5" s="65"/>
      <c r="G5" s="66"/>
      <c r="H5" s="67"/>
      <c r="I5" s="113"/>
      <c r="J5" s="68" t="s">
        <v>0</v>
      </c>
      <c r="K5" s="69" t="s">
        <v>191</v>
      </c>
      <c r="L5" s="70" t="s">
        <v>219</v>
      </c>
      <c r="M5" s="71"/>
      <c r="N5" s="67"/>
      <c r="O5" s="67"/>
      <c r="P5" s="64"/>
      <c r="R5" s="76"/>
      <c r="S5" s="76"/>
      <c r="T5" s="76"/>
      <c r="U5" s="76"/>
    </row>
    <row r="6" spans="2:21" ht="12">
      <c r="B6" s="30">
        <v>3</v>
      </c>
      <c r="C6" s="32" t="s">
        <v>3</v>
      </c>
      <c r="D6">
        <v>100</v>
      </c>
      <c r="F6" s="30" t="s">
        <v>8</v>
      </c>
      <c r="H6" s="16">
        <f aca="true" t="shared" si="0" ref="H6:H37">$H$1</f>
        <v>4922</v>
      </c>
      <c r="I6" s="12">
        <f aca="true" t="shared" si="1" ref="I6:I37">$I$1</f>
        <v>8</v>
      </c>
      <c r="J6" s="12">
        <f aca="true" t="shared" si="2" ref="J6:J37">$B$1</f>
        <v>3</v>
      </c>
      <c r="K6" s="12">
        <f aca="true" t="shared" si="3" ref="K6:K37">IF(D6&lt;&gt;"",D6,E6)</f>
        <v>100</v>
      </c>
      <c r="L6" s="12">
        <f aca="true" t="shared" si="4" ref="L6:L37">$L$1</f>
        <v>0</v>
      </c>
      <c r="M6" s="13" t="str">
        <f aca="true" t="shared" si="5" ref="M6:M37">$M$1</f>
        <v>00</v>
      </c>
      <c r="N6" s="17">
        <f aca="true" t="shared" si="6" ref="N6:N37">U6</f>
        <v>3</v>
      </c>
      <c r="O6" s="87" t="str">
        <f aca="true" t="shared" si="7" ref="O6:O37">$C$6&amp;IF(F6&lt;&gt;"",F6,G6)</f>
        <v>輸入牛枝肉</v>
      </c>
      <c r="P6" s="17"/>
      <c r="R6" s="24">
        <f aca="true" t="shared" si="8" ref="R6:R37">(MID(H6,2,1)+MID(H6,4,1)+MID(J6,1,1)+MID(K6,2,1)+MID(L6,1,1)+MID(M6,2,1))*3</f>
        <v>42</v>
      </c>
      <c r="S6" s="24">
        <f aca="true" t="shared" si="9" ref="S6:S37">MID(H6,1,1)+MID(H6,3,1)+MID(I6,1,1)+MID(K6,1,1)+MID(K6,3,1)+MID(M6,1,1)</f>
        <v>15</v>
      </c>
      <c r="T6" s="24">
        <f aca="true" t="shared" si="10" ref="T6:T37">R6+S6</f>
        <v>57</v>
      </c>
      <c r="U6" s="109">
        <f aca="true" t="shared" si="11" ref="U6:U37">IF(10-RIGHT(T6,1)=10,0,10-RIGHT(T6,1))</f>
        <v>3</v>
      </c>
    </row>
    <row r="7" spans="2:21" ht="12">
      <c r="B7" s="31"/>
      <c r="C7" s="33"/>
      <c r="E7" s="37">
        <v>101</v>
      </c>
      <c r="F7" s="31"/>
      <c r="G7" s="34" t="s">
        <v>192</v>
      </c>
      <c r="H7" s="18">
        <f t="shared" si="0"/>
        <v>4922</v>
      </c>
      <c r="I7" s="14">
        <f t="shared" si="1"/>
        <v>8</v>
      </c>
      <c r="J7" s="14">
        <f t="shared" si="2"/>
        <v>3</v>
      </c>
      <c r="K7" s="14">
        <f t="shared" si="3"/>
        <v>101</v>
      </c>
      <c r="L7" s="14">
        <f t="shared" si="4"/>
        <v>0</v>
      </c>
      <c r="M7" s="15" t="str">
        <f t="shared" si="5"/>
        <v>00</v>
      </c>
      <c r="N7" s="19">
        <f t="shared" si="6"/>
        <v>2</v>
      </c>
      <c r="O7" s="95" t="str">
        <f t="shared" si="7"/>
        <v>輸入牛セット</v>
      </c>
      <c r="P7" s="19"/>
      <c r="R7" s="26">
        <f t="shared" si="8"/>
        <v>42</v>
      </c>
      <c r="S7" s="26">
        <f t="shared" si="9"/>
        <v>16</v>
      </c>
      <c r="T7" s="26">
        <f t="shared" si="10"/>
        <v>58</v>
      </c>
      <c r="U7" s="110">
        <f t="shared" si="11"/>
        <v>2</v>
      </c>
    </row>
    <row r="8" spans="2:21" ht="12">
      <c r="B8" s="31"/>
      <c r="C8" s="33"/>
      <c r="D8" s="10"/>
      <c r="E8" s="38">
        <v>102</v>
      </c>
      <c r="F8" s="10"/>
      <c r="G8" s="36" t="s">
        <v>193</v>
      </c>
      <c r="H8" s="20">
        <f t="shared" si="0"/>
        <v>4922</v>
      </c>
      <c r="I8" s="21">
        <f t="shared" si="1"/>
        <v>8</v>
      </c>
      <c r="J8" s="21">
        <f t="shared" si="2"/>
        <v>3</v>
      </c>
      <c r="K8" s="21">
        <f t="shared" si="3"/>
        <v>102</v>
      </c>
      <c r="L8" s="21">
        <f t="shared" si="4"/>
        <v>0</v>
      </c>
      <c r="M8" s="22" t="str">
        <f t="shared" si="5"/>
        <v>00</v>
      </c>
      <c r="N8" s="23">
        <f t="shared" si="6"/>
        <v>1</v>
      </c>
      <c r="O8" s="96" t="str">
        <f t="shared" si="7"/>
        <v>輸入牛セットC</v>
      </c>
      <c r="P8" s="23"/>
      <c r="R8" s="26">
        <f t="shared" si="8"/>
        <v>42</v>
      </c>
      <c r="S8" s="26">
        <f t="shared" si="9"/>
        <v>17</v>
      </c>
      <c r="T8" s="26">
        <f t="shared" si="10"/>
        <v>59</v>
      </c>
      <c r="U8" s="110">
        <f t="shared" si="11"/>
        <v>1</v>
      </c>
    </row>
    <row r="9" spans="2:21" ht="12">
      <c r="B9" s="31"/>
      <c r="C9" s="33"/>
      <c r="D9">
        <v>190</v>
      </c>
      <c r="E9" s="41"/>
      <c r="F9" s="31" t="s">
        <v>11</v>
      </c>
      <c r="G9" s="40"/>
      <c r="H9" s="42">
        <f t="shared" si="0"/>
        <v>4922</v>
      </c>
      <c r="I9" s="43">
        <f t="shared" si="1"/>
        <v>8</v>
      </c>
      <c r="J9" s="43">
        <f t="shared" si="2"/>
        <v>3</v>
      </c>
      <c r="K9" s="43">
        <f t="shared" si="3"/>
        <v>190</v>
      </c>
      <c r="L9" s="43">
        <f t="shared" si="4"/>
        <v>0</v>
      </c>
      <c r="M9" s="44" t="str">
        <f t="shared" si="5"/>
        <v>00</v>
      </c>
      <c r="N9" s="45">
        <f t="shared" si="6"/>
        <v>6</v>
      </c>
      <c r="O9" s="97" t="str">
        <f t="shared" si="7"/>
        <v>輸入牛その他枝肉</v>
      </c>
      <c r="P9" s="45"/>
      <c r="R9" s="26">
        <f t="shared" si="8"/>
        <v>69</v>
      </c>
      <c r="S9" s="26">
        <f t="shared" si="9"/>
        <v>15</v>
      </c>
      <c r="T9" s="26">
        <f t="shared" si="10"/>
        <v>84</v>
      </c>
      <c r="U9" s="110">
        <f t="shared" si="11"/>
        <v>6</v>
      </c>
    </row>
    <row r="10" spans="2:21" ht="12">
      <c r="B10" s="31"/>
      <c r="C10" s="33"/>
      <c r="D10" s="10"/>
      <c r="E10" s="38">
        <v>191</v>
      </c>
      <c r="F10" s="10"/>
      <c r="G10" s="36" t="s">
        <v>194</v>
      </c>
      <c r="H10" s="20">
        <f t="shared" si="0"/>
        <v>4922</v>
      </c>
      <c r="I10" s="21">
        <f t="shared" si="1"/>
        <v>8</v>
      </c>
      <c r="J10" s="21">
        <f t="shared" si="2"/>
        <v>3</v>
      </c>
      <c r="K10" s="21">
        <f t="shared" si="3"/>
        <v>191</v>
      </c>
      <c r="L10" s="21">
        <f t="shared" si="4"/>
        <v>0</v>
      </c>
      <c r="M10" s="22" t="str">
        <f t="shared" si="5"/>
        <v>00</v>
      </c>
      <c r="N10" s="23">
        <f t="shared" si="6"/>
        <v>5</v>
      </c>
      <c r="O10" s="96" t="str">
        <f t="shared" si="7"/>
        <v>輸入牛その他セット</v>
      </c>
      <c r="P10" s="23"/>
      <c r="R10" s="26">
        <f t="shared" si="8"/>
        <v>69</v>
      </c>
      <c r="S10" s="26">
        <f t="shared" si="9"/>
        <v>16</v>
      </c>
      <c r="T10" s="26">
        <f t="shared" si="10"/>
        <v>85</v>
      </c>
      <c r="U10" s="110">
        <f t="shared" si="11"/>
        <v>5</v>
      </c>
    </row>
    <row r="11" spans="2:21" ht="12">
      <c r="B11" s="31"/>
      <c r="C11" s="33"/>
      <c r="D11">
        <v>200</v>
      </c>
      <c r="E11" s="41"/>
      <c r="F11" s="31" t="s">
        <v>195</v>
      </c>
      <c r="G11" s="40"/>
      <c r="H11" s="42">
        <f t="shared" si="0"/>
        <v>4922</v>
      </c>
      <c r="I11" s="43">
        <f t="shared" si="1"/>
        <v>8</v>
      </c>
      <c r="J11" s="43">
        <f t="shared" si="2"/>
        <v>3</v>
      </c>
      <c r="K11" s="43">
        <f t="shared" si="3"/>
        <v>200</v>
      </c>
      <c r="L11" s="43">
        <f t="shared" si="4"/>
        <v>0</v>
      </c>
      <c r="M11" s="44" t="str">
        <f t="shared" si="5"/>
        <v>00</v>
      </c>
      <c r="N11" s="45">
        <f t="shared" si="6"/>
        <v>2</v>
      </c>
      <c r="O11" s="97" t="str">
        <f t="shared" si="7"/>
        <v>輸入牛枝肉半丸(サイド)</v>
      </c>
      <c r="P11" s="45"/>
      <c r="R11" s="26">
        <f t="shared" si="8"/>
        <v>42</v>
      </c>
      <c r="S11" s="26">
        <f t="shared" si="9"/>
        <v>16</v>
      </c>
      <c r="T11" s="26">
        <f t="shared" si="10"/>
        <v>58</v>
      </c>
      <c r="U11" s="110">
        <f t="shared" si="11"/>
        <v>2</v>
      </c>
    </row>
    <row r="12" spans="2:21" ht="12">
      <c r="B12" s="31"/>
      <c r="C12" s="33"/>
      <c r="E12" s="37">
        <v>201</v>
      </c>
      <c r="F12" s="31"/>
      <c r="G12" s="35" t="s">
        <v>196</v>
      </c>
      <c r="H12" s="18">
        <f t="shared" si="0"/>
        <v>4922</v>
      </c>
      <c r="I12" s="14">
        <f t="shared" si="1"/>
        <v>8</v>
      </c>
      <c r="J12" s="14">
        <f t="shared" si="2"/>
        <v>3</v>
      </c>
      <c r="K12" s="14">
        <f t="shared" si="3"/>
        <v>201</v>
      </c>
      <c r="L12" s="14">
        <f t="shared" si="4"/>
        <v>0</v>
      </c>
      <c r="M12" s="15" t="str">
        <f t="shared" si="5"/>
        <v>00</v>
      </c>
      <c r="N12" s="19">
        <f t="shared" si="6"/>
        <v>1</v>
      </c>
      <c r="O12" s="95" t="str">
        <f t="shared" si="7"/>
        <v>輸入牛半丸セット</v>
      </c>
      <c r="P12" s="19"/>
      <c r="R12" s="26">
        <f t="shared" si="8"/>
        <v>42</v>
      </c>
      <c r="S12" s="26">
        <f t="shared" si="9"/>
        <v>17</v>
      </c>
      <c r="T12" s="26">
        <f t="shared" si="10"/>
        <v>59</v>
      </c>
      <c r="U12" s="110">
        <f t="shared" si="11"/>
        <v>1</v>
      </c>
    </row>
    <row r="13" spans="2:21" ht="12">
      <c r="B13" s="31"/>
      <c r="C13" s="33"/>
      <c r="D13" s="10"/>
      <c r="E13" s="38">
        <v>202</v>
      </c>
      <c r="F13" s="10"/>
      <c r="G13" s="36" t="s">
        <v>197</v>
      </c>
      <c r="H13" s="20">
        <f t="shared" si="0"/>
        <v>4922</v>
      </c>
      <c r="I13" s="21">
        <f t="shared" si="1"/>
        <v>8</v>
      </c>
      <c r="J13" s="21">
        <f t="shared" si="2"/>
        <v>3</v>
      </c>
      <c r="K13" s="21">
        <f t="shared" si="3"/>
        <v>202</v>
      </c>
      <c r="L13" s="21">
        <f t="shared" si="4"/>
        <v>0</v>
      </c>
      <c r="M13" s="22" t="str">
        <f t="shared" si="5"/>
        <v>00</v>
      </c>
      <c r="N13" s="23">
        <f t="shared" si="6"/>
        <v>0</v>
      </c>
      <c r="O13" s="96" t="str">
        <f t="shared" si="7"/>
        <v>輸入牛半丸セットC</v>
      </c>
      <c r="P13" s="23"/>
      <c r="R13" s="26">
        <f t="shared" si="8"/>
        <v>42</v>
      </c>
      <c r="S13" s="26">
        <f t="shared" si="9"/>
        <v>18</v>
      </c>
      <c r="T13" s="26">
        <f t="shared" si="10"/>
        <v>60</v>
      </c>
      <c r="U13" s="110">
        <f t="shared" si="11"/>
        <v>0</v>
      </c>
    </row>
    <row r="14" spans="2:21" ht="12">
      <c r="B14" s="31"/>
      <c r="C14" s="33"/>
      <c r="D14" s="4">
        <v>210</v>
      </c>
      <c r="E14" s="5"/>
      <c r="F14" s="4" t="s">
        <v>13</v>
      </c>
      <c r="G14" s="47"/>
      <c r="H14" s="48">
        <f t="shared" si="0"/>
        <v>4922</v>
      </c>
      <c r="I14" s="3">
        <f t="shared" si="1"/>
        <v>8</v>
      </c>
      <c r="J14" s="3">
        <f t="shared" si="2"/>
        <v>3</v>
      </c>
      <c r="K14" s="3">
        <f t="shared" si="3"/>
        <v>210</v>
      </c>
      <c r="L14" s="3">
        <f t="shared" si="4"/>
        <v>0</v>
      </c>
      <c r="M14" s="49" t="str">
        <f t="shared" si="5"/>
        <v>00</v>
      </c>
      <c r="N14" s="50">
        <f t="shared" si="6"/>
        <v>9</v>
      </c>
      <c r="O14" s="98" t="str">
        <f t="shared" si="7"/>
        <v>輸入牛骨付きとも</v>
      </c>
      <c r="P14" s="50"/>
      <c r="R14" s="26">
        <f t="shared" si="8"/>
        <v>45</v>
      </c>
      <c r="S14" s="26">
        <f t="shared" si="9"/>
        <v>16</v>
      </c>
      <c r="T14" s="26">
        <f t="shared" si="10"/>
        <v>61</v>
      </c>
      <c r="U14" s="110">
        <f t="shared" si="11"/>
        <v>9</v>
      </c>
    </row>
    <row r="15" spans="2:21" ht="12">
      <c r="B15" s="31"/>
      <c r="C15" s="33"/>
      <c r="D15" s="4">
        <v>220</v>
      </c>
      <c r="E15" s="5"/>
      <c r="F15" s="4" t="s">
        <v>14</v>
      </c>
      <c r="G15" s="47"/>
      <c r="H15" s="48">
        <f t="shared" si="0"/>
        <v>4922</v>
      </c>
      <c r="I15" s="3">
        <f t="shared" si="1"/>
        <v>8</v>
      </c>
      <c r="J15" s="3">
        <f t="shared" si="2"/>
        <v>3</v>
      </c>
      <c r="K15" s="3">
        <f t="shared" si="3"/>
        <v>220</v>
      </c>
      <c r="L15" s="3">
        <f t="shared" si="4"/>
        <v>0</v>
      </c>
      <c r="M15" s="49" t="str">
        <f t="shared" si="5"/>
        <v>00</v>
      </c>
      <c r="N15" s="50">
        <f t="shared" si="6"/>
        <v>6</v>
      </c>
      <c r="O15" s="98" t="str">
        <f t="shared" si="7"/>
        <v>輸入牛骨付きとも（ばらなし）</v>
      </c>
      <c r="P15" s="50"/>
      <c r="R15" s="26">
        <f t="shared" si="8"/>
        <v>48</v>
      </c>
      <c r="S15" s="26">
        <f t="shared" si="9"/>
        <v>16</v>
      </c>
      <c r="T15" s="26">
        <f t="shared" si="10"/>
        <v>64</v>
      </c>
      <c r="U15" s="110">
        <f t="shared" si="11"/>
        <v>6</v>
      </c>
    </row>
    <row r="16" spans="2:21" ht="12">
      <c r="B16" s="31"/>
      <c r="C16" s="33"/>
      <c r="D16">
        <v>290</v>
      </c>
      <c r="E16" s="46"/>
      <c r="F16" s="31" t="s">
        <v>18</v>
      </c>
      <c r="G16" s="40"/>
      <c r="H16" s="42">
        <f t="shared" si="0"/>
        <v>4922</v>
      </c>
      <c r="I16" s="43">
        <f t="shared" si="1"/>
        <v>8</v>
      </c>
      <c r="J16" s="43">
        <f t="shared" si="2"/>
        <v>3</v>
      </c>
      <c r="K16" s="43">
        <f t="shared" si="3"/>
        <v>290</v>
      </c>
      <c r="L16" s="43">
        <f t="shared" si="4"/>
        <v>0</v>
      </c>
      <c r="M16" s="44" t="str">
        <f t="shared" si="5"/>
        <v>00</v>
      </c>
      <c r="N16" s="45">
        <f t="shared" si="6"/>
        <v>5</v>
      </c>
      <c r="O16" s="97" t="str">
        <f t="shared" si="7"/>
        <v>輸入牛その他半丸枝肉</v>
      </c>
      <c r="P16" s="45"/>
      <c r="R16" s="26">
        <f t="shared" si="8"/>
        <v>69</v>
      </c>
      <c r="S16" s="26">
        <f t="shared" si="9"/>
        <v>16</v>
      </c>
      <c r="T16" s="26">
        <f t="shared" si="10"/>
        <v>85</v>
      </c>
      <c r="U16" s="110">
        <f t="shared" si="11"/>
        <v>5</v>
      </c>
    </row>
    <row r="17" spans="2:21" ht="12">
      <c r="B17" s="31"/>
      <c r="C17" s="33"/>
      <c r="D17" s="10"/>
      <c r="E17" s="38">
        <v>291</v>
      </c>
      <c r="F17" s="10"/>
      <c r="G17" s="36" t="s">
        <v>198</v>
      </c>
      <c r="H17" s="20">
        <f t="shared" si="0"/>
        <v>4922</v>
      </c>
      <c r="I17" s="21">
        <f t="shared" si="1"/>
        <v>8</v>
      </c>
      <c r="J17" s="21">
        <f t="shared" si="2"/>
        <v>3</v>
      </c>
      <c r="K17" s="21">
        <f t="shared" si="3"/>
        <v>291</v>
      </c>
      <c r="L17" s="21">
        <f t="shared" si="4"/>
        <v>0</v>
      </c>
      <c r="M17" s="22" t="str">
        <f t="shared" si="5"/>
        <v>00</v>
      </c>
      <c r="N17" s="23">
        <f t="shared" si="6"/>
        <v>4</v>
      </c>
      <c r="O17" s="96" t="str">
        <f t="shared" si="7"/>
        <v>輸入牛その他半丸セット</v>
      </c>
      <c r="P17" s="23"/>
      <c r="R17" s="26">
        <f t="shared" si="8"/>
        <v>69</v>
      </c>
      <c r="S17" s="26">
        <f t="shared" si="9"/>
        <v>17</v>
      </c>
      <c r="T17" s="26">
        <f t="shared" si="10"/>
        <v>86</v>
      </c>
      <c r="U17" s="110">
        <f t="shared" si="11"/>
        <v>4</v>
      </c>
    </row>
    <row r="18" spans="2:21" ht="12">
      <c r="B18" s="31"/>
      <c r="C18" s="33"/>
      <c r="D18">
        <v>300</v>
      </c>
      <c r="E18" s="41"/>
      <c r="F18" s="31" t="s">
        <v>199</v>
      </c>
      <c r="G18" s="40"/>
      <c r="H18" s="42">
        <f t="shared" si="0"/>
        <v>4922</v>
      </c>
      <c r="I18" s="43">
        <f t="shared" si="1"/>
        <v>8</v>
      </c>
      <c r="J18" s="43">
        <f t="shared" si="2"/>
        <v>3</v>
      </c>
      <c r="K18" s="43">
        <f t="shared" si="3"/>
        <v>300</v>
      </c>
      <c r="L18" s="43">
        <f t="shared" si="4"/>
        <v>0</v>
      </c>
      <c r="M18" s="44" t="str">
        <f t="shared" si="5"/>
        <v>00</v>
      </c>
      <c r="N18" s="45">
        <f t="shared" si="6"/>
        <v>1</v>
      </c>
      <c r="O18" s="97" t="str">
        <f t="shared" si="7"/>
        <v>輸入牛骨付まえ　</v>
      </c>
      <c r="P18" s="45"/>
      <c r="R18" s="26">
        <f t="shared" si="8"/>
        <v>42</v>
      </c>
      <c r="S18" s="26">
        <f t="shared" si="9"/>
        <v>17</v>
      </c>
      <c r="T18" s="26">
        <f t="shared" si="10"/>
        <v>59</v>
      </c>
      <c r="U18" s="110">
        <f t="shared" si="11"/>
        <v>1</v>
      </c>
    </row>
    <row r="19" spans="2:21" ht="12">
      <c r="B19" s="31"/>
      <c r="C19" s="33"/>
      <c r="E19" s="37">
        <v>301</v>
      </c>
      <c r="F19" s="31"/>
      <c r="G19" s="35" t="s">
        <v>200</v>
      </c>
      <c r="H19" s="18">
        <f t="shared" si="0"/>
        <v>4922</v>
      </c>
      <c r="I19" s="14">
        <f t="shared" si="1"/>
        <v>8</v>
      </c>
      <c r="J19" s="14">
        <f t="shared" si="2"/>
        <v>3</v>
      </c>
      <c r="K19" s="14">
        <f t="shared" si="3"/>
        <v>301</v>
      </c>
      <c r="L19" s="14">
        <f t="shared" si="4"/>
        <v>0</v>
      </c>
      <c r="M19" s="15" t="str">
        <f t="shared" si="5"/>
        <v>00</v>
      </c>
      <c r="N19" s="19">
        <f t="shared" si="6"/>
        <v>0</v>
      </c>
      <c r="O19" s="95" t="str">
        <f t="shared" si="7"/>
        <v>輸入牛まえセット</v>
      </c>
      <c r="P19" s="19"/>
      <c r="R19" s="26">
        <f t="shared" si="8"/>
        <v>42</v>
      </c>
      <c r="S19" s="26">
        <f t="shared" si="9"/>
        <v>18</v>
      </c>
      <c r="T19" s="26">
        <f t="shared" si="10"/>
        <v>60</v>
      </c>
      <c r="U19" s="110">
        <f t="shared" si="11"/>
        <v>0</v>
      </c>
    </row>
    <row r="20" spans="2:21" ht="12">
      <c r="B20" s="31"/>
      <c r="C20" s="33"/>
      <c r="D20" s="10"/>
      <c r="E20" s="38">
        <v>302</v>
      </c>
      <c r="F20" s="10"/>
      <c r="G20" s="36" t="s">
        <v>201</v>
      </c>
      <c r="H20" s="20">
        <f t="shared" si="0"/>
        <v>4922</v>
      </c>
      <c r="I20" s="21">
        <f t="shared" si="1"/>
        <v>8</v>
      </c>
      <c r="J20" s="21">
        <f t="shared" si="2"/>
        <v>3</v>
      </c>
      <c r="K20" s="21">
        <f t="shared" si="3"/>
        <v>302</v>
      </c>
      <c r="L20" s="21">
        <f t="shared" si="4"/>
        <v>0</v>
      </c>
      <c r="M20" s="22" t="str">
        <f t="shared" si="5"/>
        <v>00</v>
      </c>
      <c r="N20" s="23">
        <f t="shared" si="6"/>
        <v>9</v>
      </c>
      <c r="O20" s="96" t="str">
        <f t="shared" si="7"/>
        <v>輸入牛まえセットC</v>
      </c>
      <c r="P20" s="23"/>
      <c r="R20" s="26">
        <f t="shared" si="8"/>
        <v>42</v>
      </c>
      <c r="S20" s="26">
        <f t="shared" si="9"/>
        <v>19</v>
      </c>
      <c r="T20" s="26">
        <f t="shared" si="10"/>
        <v>61</v>
      </c>
      <c r="U20" s="110">
        <f t="shared" si="11"/>
        <v>9</v>
      </c>
    </row>
    <row r="21" spans="2:21" ht="12">
      <c r="B21" s="31"/>
      <c r="C21" s="33"/>
      <c r="D21">
        <v>310</v>
      </c>
      <c r="E21" s="46"/>
      <c r="F21" s="31" t="s">
        <v>19</v>
      </c>
      <c r="G21" s="40"/>
      <c r="H21" s="42">
        <f t="shared" si="0"/>
        <v>4922</v>
      </c>
      <c r="I21" s="43">
        <f t="shared" si="1"/>
        <v>8</v>
      </c>
      <c r="J21" s="43">
        <f t="shared" si="2"/>
        <v>3</v>
      </c>
      <c r="K21" s="43">
        <f t="shared" si="3"/>
        <v>310</v>
      </c>
      <c r="L21" s="43">
        <f t="shared" si="4"/>
        <v>0</v>
      </c>
      <c r="M21" s="44" t="str">
        <f t="shared" si="5"/>
        <v>00</v>
      </c>
      <c r="N21" s="45">
        <f t="shared" si="6"/>
        <v>8</v>
      </c>
      <c r="O21" s="97" t="str">
        <f t="shared" si="7"/>
        <v>輸入牛ネック　</v>
      </c>
      <c r="P21" s="45"/>
      <c r="R21" s="26">
        <f t="shared" si="8"/>
        <v>45</v>
      </c>
      <c r="S21" s="26">
        <f t="shared" si="9"/>
        <v>17</v>
      </c>
      <c r="T21" s="26">
        <f t="shared" si="10"/>
        <v>62</v>
      </c>
      <c r="U21" s="110">
        <f t="shared" si="11"/>
        <v>8</v>
      </c>
    </row>
    <row r="22" spans="2:21" ht="12">
      <c r="B22" s="31"/>
      <c r="C22" s="33"/>
      <c r="E22" s="37">
        <v>311</v>
      </c>
      <c r="F22" s="31"/>
      <c r="G22" s="35" t="s">
        <v>20</v>
      </c>
      <c r="H22" s="18">
        <f t="shared" si="0"/>
        <v>4922</v>
      </c>
      <c r="I22" s="14">
        <f t="shared" si="1"/>
        <v>8</v>
      </c>
      <c r="J22" s="14">
        <f t="shared" si="2"/>
        <v>3</v>
      </c>
      <c r="K22" s="14">
        <f t="shared" si="3"/>
        <v>311</v>
      </c>
      <c r="L22" s="14">
        <f t="shared" si="4"/>
        <v>0</v>
      </c>
      <c r="M22" s="15" t="str">
        <f t="shared" si="5"/>
        <v>00</v>
      </c>
      <c r="N22" s="19">
        <f t="shared" si="6"/>
        <v>7</v>
      </c>
      <c r="O22" s="95" t="str">
        <f t="shared" si="7"/>
        <v>輸入牛ネックS</v>
      </c>
      <c r="P22" s="19"/>
      <c r="R22" s="26">
        <f t="shared" si="8"/>
        <v>45</v>
      </c>
      <c r="S22" s="26">
        <f t="shared" si="9"/>
        <v>18</v>
      </c>
      <c r="T22" s="26">
        <f t="shared" si="10"/>
        <v>63</v>
      </c>
      <c r="U22" s="110">
        <f t="shared" si="11"/>
        <v>7</v>
      </c>
    </row>
    <row r="23" spans="2:21" ht="12">
      <c r="B23" s="31"/>
      <c r="C23" s="33"/>
      <c r="D23" s="10"/>
      <c r="E23" s="38">
        <v>312</v>
      </c>
      <c r="F23" s="10"/>
      <c r="G23" s="36" t="s">
        <v>21</v>
      </c>
      <c r="H23" s="20">
        <f t="shared" si="0"/>
        <v>4922</v>
      </c>
      <c r="I23" s="21">
        <f t="shared" si="1"/>
        <v>8</v>
      </c>
      <c r="J23" s="21">
        <f t="shared" si="2"/>
        <v>3</v>
      </c>
      <c r="K23" s="21">
        <f t="shared" si="3"/>
        <v>312</v>
      </c>
      <c r="L23" s="21">
        <f t="shared" si="4"/>
        <v>0</v>
      </c>
      <c r="M23" s="22" t="str">
        <f t="shared" si="5"/>
        <v>00</v>
      </c>
      <c r="N23" s="23">
        <f t="shared" si="6"/>
        <v>6</v>
      </c>
      <c r="O23" s="96" t="str">
        <f t="shared" si="7"/>
        <v>輸入牛ネックA</v>
      </c>
      <c r="P23" s="23"/>
      <c r="R23" s="26">
        <f t="shared" si="8"/>
        <v>45</v>
      </c>
      <c r="S23" s="26">
        <f t="shared" si="9"/>
        <v>19</v>
      </c>
      <c r="T23" s="26">
        <f t="shared" si="10"/>
        <v>64</v>
      </c>
      <c r="U23" s="110">
        <f t="shared" si="11"/>
        <v>6</v>
      </c>
    </row>
    <row r="24" spans="2:21" ht="12">
      <c r="B24" s="31"/>
      <c r="C24" s="33"/>
      <c r="D24">
        <v>320</v>
      </c>
      <c r="E24" s="46"/>
      <c r="F24" s="31" t="s">
        <v>22</v>
      </c>
      <c r="G24" s="40"/>
      <c r="H24" s="42">
        <f t="shared" si="0"/>
        <v>4922</v>
      </c>
      <c r="I24" s="43">
        <f t="shared" si="1"/>
        <v>8</v>
      </c>
      <c r="J24" s="43">
        <f t="shared" si="2"/>
        <v>3</v>
      </c>
      <c r="K24" s="43">
        <f t="shared" si="3"/>
        <v>320</v>
      </c>
      <c r="L24" s="43">
        <f t="shared" si="4"/>
        <v>0</v>
      </c>
      <c r="M24" s="44" t="str">
        <f t="shared" si="5"/>
        <v>00</v>
      </c>
      <c r="N24" s="45">
        <f t="shared" si="6"/>
        <v>5</v>
      </c>
      <c r="O24" s="97" t="str">
        <f t="shared" si="7"/>
        <v>輸入牛かたロース（くらした）　</v>
      </c>
      <c r="P24" s="45"/>
      <c r="R24" s="26">
        <f t="shared" si="8"/>
        <v>48</v>
      </c>
      <c r="S24" s="26">
        <f t="shared" si="9"/>
        <v>17</v>
      </c>
      <c r="T24" s="26">
        <f t="shared" si="10"/>
        <v>65</v>
      </c>
      <c r="U24" s="110">
        <f t="shared" si="11"/>
        <v>5</v>
      </c>
    </row>
    <row r="25" spans="2:21" ht="12">
      <c r="B25" s="31"/>
      <c r="C25" s="33"/>
      <c r="E25" s="37">
        <v>321</v>
      </c>
      <c r="F25" s="31"/>
      <c r="G25" s="35" t="s">
        <v>23</v>
      </c>
      <c r="H25" s="18">
        <f t="shared" si="0"/>
        <v>4922</v>
      </c>
      <c r="I25" s="14">
        <f t="shared" si="1"/>
        <v>8</v>
      </c>
      <c r="J25" s="14">
        <f t="shared" si="2"/>
        <v>3</v>
      </c>
      <c r="K25" s="14">
        <f t="shared" si="3"/>
        <v>321</v>
      </c>
      <c r="L25" s="14">
        <f t="shared" si="4"/>
        <v>0</v>
      </c>
      <c r="M25" s="15" t="str">
        <f t="shared" si="5"/>
        <v>00</v>
      </c>
      <c r="N25" s="19">
        <f t="shared" si="6"/>
        <v>4</v>
      </c>
      <c r="O25" s="95" t="str">
        <f t="shared" si="7"/>
        <v>輸入牛ネック付きかたロース</v>
      </c>
      <c r="P25" s="19"/>
      <c r="R25" s="26">
        <f t="shared" si="8"/>
        <v>48</v>
      </c>
      <c r="S25" s="26">
        <f t="shared" si="9"/>
        <v>18</v>
      </c>
      <c r="T25" s="26">
        <f t="shared" si="10"/>
        <v>66</v>
      </c>
      <c r="U25" s="110">
        <f t="shared" si="11"/>
        <v>4</v>
      </c>
    </row>
    <row r="26" spans="2:21" ht="12">
      <c r="B26" s="31"/>
      <c r="C26" s="33"/>
      <c r="E26" s="37">
        <v>322</v>
      </c>
      <c r="F26" s="31"/>
      <c r="G26" s="35" t="s">
        <v>24</v>
      </c>
      <c r="H26" s="18">
        <f t="shared" si="0"/>
        <v>4922</v>
      </c>
      <c r="I26" s="14">
        <f t="shared" si="1"/>
        <v>8</v>
      </c>
      <c r="J26" s="14">
        <f t="shared" si="2"/>
        <v>3</v>
      </c>
      <c r="K26" s="14">
        <f t="shared" si="3"/>
        <v>322</v>
      </c>
      <c r="L26" s="14">
        <f t="shared" si="4"/>
        <v>0</v>
      </c>
      <c r="M26" s="15" t="str">
        <f t="shared" si="5"/>
        <v>00</v>
      </c>
      <c r="N26" s="19">
        <f t="shared" si="6"/>
        <v>3</v>
      </c>
      <c r="O26" s="95" t="str">
        <f t="shared" si="7"/>
        <v>輸入牛かたロースS</v>
      </c>
      <c r="P26" s="19"/>
      <c r="R26" s="26">
        <f t="shared" si="8"/>
        <v>48</v>
      </c>
      <c r="S26" s="26">
        <f t="shared" si="9"/>
        <v>19</v>
      </c>
      <c r="T26" s="26">
        <f t="shared" si="10"/>
        <v>67</v>
      </c>
      <c r="U26" s="110">
        <f t="shared" si="11"/>
        <v>3</v>
      </c>
    </row>
    <row r="27" spans="2:21" ht="12">
      <c r="B27" s="31"/>
      <c r="C27" s="33"/>
      <c r="E27" s="37">
        <v>323</v>
      </c>
      <c r="F27" s="31"/>
      <c r="G27" s="35" t="s">
        <v>25</v>
      </c>
      <c r="H27" s="18">
        <f t="shared" si="0"/>
        <v>4922</v>
      </c>
      <c r="I27" s="14">
        <f t="shared" si="1"/>
        <v>8</v>
      </c>
      <c r="J27" s="14">
        <f t="shared" si="2"/>
        <v>3</v>
      </c>
      <c r="K27" s="14">
        <f t="shared" si="3"/>
        <v>323</v>
      </c>
      <c r="L27" s="14">
        <f t="shared" si="4"/>
        <v>0</v>
      </c>
      <c r="M27" s="15" t="str">
        <f t="shared" si="5"/>
        <v>00</v>
      </c>
      <c r="N27" s="19">
        <f t="shared" si="6"/>
        <v>2</v>
      </c>
      <c r="O27" s="95" t="str">
        <f t="shared" si="7"/>
        <v>輸入牛かたロースA</v>
      </c>
      <c r="P27" s="19"/>
      <c r="R27" s="26">
        <f t="shared" si="8"/>
        <v>48</v>
      </c>
      <c r="S27" s="26">
        <f t="shared" si="9"/>
        <v>20</v>
      </c>
      <c r="T27" s="26">
        <f t="shared" si="10"/>
        <v>68</v>
      </c>
      <c r="U27" s="110">
        <f t="shared" si="11"/>
        <v>2</v>
      </c>
    </row>
    <row r="28" spans="2:21" ht="12">
      <c r="B28" s="31"/>
      <c r="C28" s="33"/>
      <c r="E28" s="37">
        <v>324</v>
      </c>
      <c r="F28" s="31"/>
      <c r="G28" s="35" t="s">
        <v>26</v>
      </c>
      <c r="H28" s="18">
        <f t="shared" si="0"/>
        <v>4922</v>
      </c>
      <c r="I28" s="14">
        <f t="shared" si="1"/>
        <v>8</v>
      </c>
      <c r="J28" s="14">
        <f t="shared" si="2"/>
        <v>3</v>
      </c>
      <c r="K28" s="14">
        <f t="shared" si="3"/>
        <v>324</v>
      </c>
      <c r="L28" s="14">
        <f t="shared" si="4"/>
        <v>0</v>
      </c>
      <c r="M28" s="15" t="str">
        <f t="shared" si="5"/>
        <v>00</v>
      </c>
      <c r="N28" s="19">
        <f t="shared" si="6"/>
        <v>1</v>
      </c>
      <c r="O28" s="95" t="str">
        <f t="shared" si="7"/>
        <v>輸入牛かたロースB</v>
      </c>
      <c r="P28" s="19"/>
      <c r="R28" s="26">
        <f t="shared" si="8"/>
        <v>48</v>
      </c>
      <c r="S28" s="26">
        <f t="shared" si="9"/>
        <v>21</v>
      </c>
      <c r="T28" s="26">
        <f t="shared" si="10"/>
        <v>69</v>
      </c>
      <c r="U28" s="110">
        <f t="shared" si="11"/>
        <v>1</v>
      </c>
    </row>
    <row r="29" spans="2:21" ht="12">
      <c r="B29" s="31"/>
      <c r="C29" s="33"/>
      <c r="D29" s="10"/>
      <c r="E29" s="38">
        <v>325</v>
      </c>
      <c r="F29" s="10"/>
      <c r="G29" s="36" t="s">
        <v>27</v>
      </c>
      <c r="H29" s="20">
        <f t="shared" si="0"/>
        <v>4922</v>
      </c>
      <c r="I29" s="21">
        <f t="shared" si="1"/>
        <v>8</v>
      </c>
      <c r="J29" s="21">
        <f t="shared" si="2"/>
        <v>3</v>
      </c>
      <c r="K29" s="21">
        <f t="shared" si="3"/>
        <v>325</v>
      </c>
      <c r="L29" s="21">
        <f t="shared" si="4"/>
        <v>0</v>
      </c>
      <c r="M29" s="22" t="str">
        <f t="shared" si="5"/>
        <v>00</v>
      </c>
      <c r="N29" s="23">
        <f t="shared" si="6"/>
        <v>0</v>
      </c>
      <c r="O29" s="96" t="str">
        <f t="shared" si="7"/>
        <v>輸入牛かたロースC</v>
      </c>
      <c r="P29" s="23"/>
      <c r="R29" s="26">
        <f t="shared" si="8"/>
        <v>48</v>
      </c>
      <c r="S29" s="26">
        <f t="shared" si="9"/>
        <v>22</v>
      </c>
      <c r="T29" s="26">
        <f t="shared" si="10"/>
        <v>70</v>
      </c>
      <c r="U29" s="110">
        <f t="shared" si="11"/>
        <v>0</v>
      </c>
    </row>
    <row r="30" spans="2:21" ht="12">
      <c r="B30" s="31"/>
      <c r="C30" s="33"/>
      <c r="D30">
        <v>330</v>
      </c>
      <c r="E30" s="46"/>
      <c r="F30" s="31" t="s">
        <v>28</v>
      </c>
      <c r="G30" s="40"/>
      <c r="H30" s="42">
        <f t="shared" si="0"/>
        <v>4922</v>
      </c>
      <c r="I30" s="43">
        <f t="shared" si="1"/>
        <v>8</v>
      </c>
      <c r="J30" s="43">
        <f t="shared" si="2"/>
        <v>3</v>
      </c>
      <c r="K30" s="43">
        <f t="shared" si="3"/>
        <v>330</v>
      </c>
      <c r="L30" s="43">
        <f t="shared" si="4"/>
        <v>0</v>
      </c>
      <c r="M30" s="44" t="str">
        <f t="shared" si="5"/>
        <v>00</v>
      </c>
      <c r="N30" s="45">
        <f t="shared" si="6"/>
        <v>2</v>
      </c>
      <c r="O30" s="97" t="str">
        <f t="shared" si="7"/>
        <v>輸入牛かたばら</v>
      </c>
      <c r="P30" s="45"/>
      <c r="R30" s="26">
        <f t="shared" si="8"/>
        <v>51</v>
      </c>
      <c r="S30" s="26">
        <f t="shared" si="9"/>
        <v>17</v>
      </c>
      <c r="T30" s="26">
        <f t="shared" si="10"/>
        <v>68</v>
      </c>
      <c r="U30" s="110">
        <f t="shared" si="11"/>
        <v>2</v>
      </c>
    </row>
    <row r="31" spans="2:21" ht="12">
      <c r="B31" s="31"/>
      <c r="C31" s="33"/>
      <c r="E31" s="37">
        <v>331</v>
      </c>
      <c r="F31" s="31"/>
      <c r="G31" s="35" t="s">
        <v>29</v>
      </c>
      <c r="H31" s="18">
        <f t="shared" si="0"/>
        <v>4922</v>
      </c>
      <c r="I31" s="14">
        <f t="shared" si="1"/>
        <v>8</v>
      </c>
      <c r="J31" s="14">
        <f t="shared" si="2"/>
        <v>3</v>
      </c>
      <c r="K31" s="14">
        <f t="shared" si="3"/>
        <v>331</v>
      </c>
      <c r="L31" s="14">
        <f t="shared" si="4"/>
        <v>0</v>
      </c>
      <c r="M31" s="15" t="str">
        <f t="shared" si="5"/>
        <v>00</v>
      </c>
      <c r="N31" s="19">
        <f t="shared" si="6"/>
        <v>1</v>
      </c>
      <c r="O31" s="95" t="str">
        <f t="shared" si="7"/>
        <v>輸入牛かたばらA(三角ばら）</v>
      </c>
      <c r="P31" s="19"/>
      <c r="R31" s="26">
        <f t="shared" si="8"/>
        <v>51</v>
      </c>
      <c r="S31" s="26">
        <f t="shared" si="9"/>
        <v>18</v>
      </c>
      <c r="T31" s="26">
        <f t="shared" si="10"/>
        <v>69</v>
      </c>
      <c r="U31" s="110">
        <f t="shared" si="11"/>
        <v>1</v>
      </c>
    </row>
    <row r="32" spans="2:21" ht="12">
      <c r="B32" s="31"/>
      <c r="C32" s="33"/>
      <c r="E32" s="37">
        <v>332</v>
      </c>
      <c r="F32" s="31"/>
      <c r="G32" s="35" t="s">
        <v>30</v>
      </c>
      <c r="H32" s="18">
        <f t="shared" si="0"/>
        <v>4922</v>
      </c>
      <c r="I32" s="14">
        <f t="shared" si="1"/>
        <v>8</v>
      </c>
      <c r="J32" s="14">
        <f t="shared" si="2"/>
        <v>3</v>
      </c>
      <c r="K32" s="14">
        <f t="shared" si="3"/>
        <v>332</v>
      </c>
      <c r="L32" s="14">
        <f t="shared" si="4"/>
        <v>0</v>
      </c>
      <c r="M32" s="15" t="str">
        <f t="shared" si="5"/>
        <v>00</v>
      </c>
      <c r="N32" s="19">
        <f t="shared" si="6"/>
        <v>0</v>
      </c>
      <c r="O32" s="95" t="str">
        <f t="shared" si="7"/>
        <v>輸入牛かたばらB(ブリスケット）</v>
      </c>
      <c r="P32" s="19"/>
      <c r="R32" s="26">
        <f t="shared" si="8"/>
        <v>51</v>
      </c>
      <c r="S32" s="26">
        <f t="shared" si="9"/>
        <v>19</v>
      </c>
      <c r="T32" s="26">
        <f t="shared" si="10"/>
        <v>70</v>
      </c>
      <c r="U32" s="110">
        <f t="shared" si="11"/>
        <v>0</v>
      </c>
    </row>
    <row r="33" spans="2:21" ht="12">
      <c r="B33" s="31"/>
      <c r="C33" s="33"/>
      <c r="E33" s="37">
        <v>333</v>
      </c>
      <c r="F33" s="31"/>
      <c r="G33" s="35" t="s">
        <v>31</v>
      </c>
      <c r="H33" s="18">
        <f t="shared" si="0"/>
        <v>4922</v>
      </c>
      <c r="I33" s="14">
        <f t="shared" si="1"/>
        <v>8</v>
      </c>
      <c r="J33" s="14">
        <f t="shared" si="2"/>
        <v>3</v>
      </c>
      <c r="K33" s="14">
        <f t="shared" si="3"/>
        <v>333</v>
      </c>
      <c r="L33" s="14">
        <f t="shared" si="4"/>
        <v>0</v>
      </c>
      <c r="M33" s="15" t="str">
        <f t="shared" si="5"/>
        <v>00</v>
      </c>
      <c r="N33" s="19">
        <f t="shared" si="6"/>
        <v>9</v>
      </c>
      <c r="O33" s="95" t="str">
        <f t="shared" si="7"/>
        <v>輸入牛かたばらC</v>
      </c>
      <c r="P33" s="19"/>
      <c r="R33" s="26">
        <f t="shared" si="8"/>
        <v>51</v>
      </c>
      <c r="S33" s="26">
        <f t="shared" si="9"/>
        <v>20</v>
      </c>
      <c r="T33" s="26">
        <f t="shared" si="10"/>
        <v>71</v>
      </c>
      <c r="U33" s="110">
        <f t="shared" si="11"/>
        <v>9</v>
      </c>
    </row>
    <row r="34" spans="2:21" ht="12">
      <c r="B34" s="31"/>
      <c r="C34" s="33"/>
      <c r="D34" s="10"/>
      <c r="E34" s="38">
        <v>334</v>
      </c>
      <c r="F34" s="10"/>
      <c r="G34" s="36" t="s">
        <v>32</v>
      </c>
      <c r="H34" s="20">
        <f t="shared" si="0"/>
        <v>4922</v>
      </c>
      <c r="I34" s="21">
        <f t="shared" si="1"/>
        <v>8</v>
      </c>
      <c r="J34" s="21">
        <f t="shared" si="2"/>
        <v>3</v>
      </c>
      <c r="K34" s="21">
        <f t="shared" si="3"/>
        <v>334</v>
      </c>
      <c r="L34" s="21">
        <f t="shared" si="4"/>
        <v>0</v>
      </c>
      <c r="M34" s="22" t="str">
        <f t="shared" si="5"/>
        <v>00</v>
      </c>
      <c r="N34" s="23">
        <f t="shared" si="6"/>
        <v>8</v>
      </c>
      <c r="O34" s="96" t="str">
        <f t="shared" si="7"/>
        <v>輸入牛かたばらD</v>
      </c>
      <c r="P34" s="23"/>
      <c r="R34" s="26">
        <f t="shared" si="8"/>
        <v>51</v>
      </c>
      <c r="S34" s="26">
        <f t="shared" si="9"/>
        <v>21</v>
      </c>
      <c r="T34" s="26">
        <f t="shared" si="10"/>
        <v>72</v>
      </c>
      <c r="U34" s="110">
        <f t="shared" si="11"/>
        <v>8</v>
      </c>
    </row>
    <row r="35" spans="2:21" ht="12">
      <c r="B35" s="31"/>
      <c r="C35" s="33"/>
      <c r="D35">
        <v>340</v>
      </c>
      <c r="E35" s="46"/>
      <c r="F35" s="31" t="s">
        <v>33</v>
      </c>
      <c r="G35" s="35"/>
      <c r="H35" s="18">
        <f t="shared" si="0"/>
        <v>4922</v>
      </c>
      <c r="I35" s="14">
        <f t="shared" si="1"/>
        <v>8</v>
      </c>
      <c r="J35" s="14">
        <f t="shared" si="2"/>
        <v>3</v>
      </c>
      <c r="K35" s="14">
        <f t="shared" si="3"/>
        <v>340</v>
      </c>
      <c r="L35" s="14">
        <f t="shared" si="4"/>
        <v>0</v>
      </c>
      <c r="M35" s="15" t="str">
        <f t="shared" si="5"/>
        <v>00</v>
      </c>
      <c r="N35" s="19">
        <f t="shared" si="6"/>
        <v>9</v>
      </c>
      <c r="O35" s="95" t="str">
        <f t="shared" si="7"/>
        <v>輸入牛かた（うで、しゃくし）</v>
      </c>
      <c r="P35" s="19"/>
      <c r="R35" s="26">
        <f t="shared" si="8"/>
        <v>54</v>
      </c>
      <c r="S35" s="26">
        <f t="shared" si="9"/>
        <v>17</v>
      </c>
      <c r="T35" s="26">
        <f t="shared" si="10"/>
        <v>71</v>
      </c>
      <c r="U35" s="110">
        <f t="shared" si="11"/>
        <v>9</v>
      </c>
    </row>
    <row r="36" spans="2:21" ht="12">
      <c r="B36" s="31"/>
      <c r="C36" s="33"/>
      <c r="E36" s="37">
        <v>341</v>
      </c>
      <c r="F36" s="31"/>
      <c r="G36" s="35" t="s">
        <v>34</v>
      </c>
      <c r="H36" s="18">
        <f t="shared" si="0"/>
        <v>4922</v>
      </c>
      <c r="I36" s="14">
        <f t="shared" si="1"/>
        <v>8</v>
      </c>
      <c r="J36" s="14">
        <f t="shared" si="2"/>
        <v>3</v>
      </c>
      <c r="K36" s="14">
        <f t="shared" si="3"/>
        <v>341</v>
      </c>
      <c r="L36" s="14">
        <f t="shared" si="4"/>
        <v>0</v>
      </c>
      <c r="M36" s="15" t="str">
        <f t="shared" si="5"/>
        <v>00</v>
      </c>
      <c r="N36" s="19">
        <f t="shared" si="6"/>
        <v>8</v>
      </c>
      <c r="O36" s="95" t="str">
        <f t="shared" si="7"/>
        <v>輸入牛かたS</v>
      </c>
      <c r="P36" s="19"/>
      <c r="R36" s="26">
        <f t="shared" si="8"/>
        <v>54</v>
      </c>
      <c r="S36" s="26">
        <f t="shared" si="9"/>
        <v>18</v>
      </c>
      <c r="T36" s="26">
        <f t="shared" si="10"/>
        <v>72</v>
      </c>
      <c r="U36" s="110">
        <f t="shared" si="11"/>
        <v>8</v>
      </c>
    </row>
    <row r="37" spans="2:21" ht="12">
      <c r="B37" s="31"/>
      <c r="C37" s="33"/>
      <c r="D37" s="10"/>
      <c r="E37" s="38">
        <v>342</v>
      </c>
      <c r="F37" s="10"/>
      <c r="G37" s="36" t="s">
        <v>35</v>
      </c>
      <c r="H37" s="20">
        <f t="shared" si="0"/>
        <v>4922</v>
      </c>
      <c r="I37" s="21">
        <f t="shared" si="1"/>
        <v>8</v>
      </c>
      <c r="J37" s="21">
        <f t="shared" si="2"/>
        <v>3</v>
      </c>
      <c r="K37" s="21">
        <f t="shared" si="3"/>
        <v>342</v>
      </c>
      <c r="L37" s="21">
        <f t="shared" si="4"/>
        <v>0</v>
      </c>
      <c r="M37" s="22" t="str">
        <f t="shared" si="5"/>
        <v>00</v>
      </c>
      <c r="N37" s="23">
        <f t="shared" si="6"/>
        <v>7</v>
      </c>
      <c r="O37" s="96" t="str">
        <f t="shared" si="7"/>
        <v>輸入牛とうがらし（チャックテンダー）</v>
      </c>
      <c r="P37" s="23"/>
      <c r="R37" s="26">
        <f t="shared" si="8"/>
        <v>54</v>
      </c>
      <c r="S37" s="26">
        <f t="shared" si="9"/>
        <v>19</v>
      </c>
      <c r="T37" s="26">
        <f t="shared" si="10"/>
        <v>73</v>
      </c>
      <c r="U37" s="110">
        <f t="shared" si="11"/>
        <v>7</v>
      </c>
    </row>
    <row r="38" spans="2:21" ht="12">
      <c r="B38" s="31"/>
      <c r="C38" s="33"/>
      <c r="D38">
        <v>350</v>
      </c>
      <c r="E38" s="46"/>
      <c r="F38" s="31" t="s">
        <v>36</v>
      </c>
      <c r="G38" s="35"/>
      <c r="H38" s="18">
        <f aca="true" t="shared" si="12" ref="H38:H69">$H$1</f>
        <v>4922</v>
      </c>
      <c r="I38" s="14">
        <f aca="true" t="shared" si="13" ref="I38:I69">$I$1</f>
        <v>8</v>
      </c>
      <c r="J38" s="14">
        <f aca="true" t="shared" si="14" ref="J38:J69">$B$1</f>
        <v>3</v>
      </c>
      <c r="K38" s="14">
        <f aca="true" t="shared" si="15" ref="K38:K69">IF(D38&lt;&gt;"",D38,E38)</f>
        <v>350</v>
      </c>
      <c r="L38" s="14">
        <f aca="true" t="shared" si="16" ref="L38:L69">$L$1</f>
        <v>0</v>
      </c>
      <c r="M38" s="15" t="str">
        <f aca="true" t="shared" si="17" ref="M38:M69">$M$1</f>
        <v>00</v>
      </c>
      <c r="N38" s="19">
        <f aca="true" t="shared" si="18" ref="N38:N69">U38</f>
        <v>6</v>
      </c>
      <c r="O38" s="95" t="str">
        <f aca="true" t="shared" si="19" ref="O38:O69">$C$6&amp;IF(F38&lt;&gt;"",F38,G38)</f>
        <v>輸入牛まえずね（すね）</v>
      </c>
      <c r="P38" s="19"/>
      <c r="R38" s="26">
        <f aca="true" t="shared" si="20" ref="R38:R69">(MID(H38,2,1)+MID(H38,4,1)+MID(J38,1,1)+MID(K38,2,1)+MID(L38,1,1)+MID(M38,2,1))*3</f>
        <v>57</v>
      </c>
      <c r="S38" s="26">
        <f aca="true" t="shared" si="21" ref="S38:S69">MID(H38,1,1)+MID(H38,3,1)+MID(I38,1,1)+MID(K38,1,1)+MID(K38,3,1)+MID(M38,1,1)</f>
        <v>17</v>
      </c>
      <c r="T38" s="26">
        <f aca="true" t="shared" si="22" ref="T38:T69">R38+S38</f>
        <v>74</v>
      </c>
      <c r="U38" s="110">
        <f aca="true" t="shared" si="23" ref="U38:U69">IF(10-RIGHT(T38,1)=10,0,10-RIGHT(T38,1))</f>
        <v>6</v>
      </c>
    </row>
    <row r="39" spans="2:21" ht="12">
      <c r="B39" s="31"/>
      <c r="C39" s="33"/>
      <c r="D39" s="10"/>
      <c r="E39" s="38">
        <v>351</v>
      </c>
      <c r="F39" s="10"/>
      <c r="G39" s="36" t="s">
        <v>37</v>
      </c>
      <c r="H39" s="20">
        <f t="shared" si="12"/>
        <v>4922</v>
      </c>
      <c r="I39" s="21">
        <f t="shared" si="13"/>
        <v>8</v>
      </c>
      <c r="J39" s="21">
        <f t="shared" si="14"/>
        <v>3</v>
      </c>
      <c r="K39" s="21">
        <f t="shared" si="15"/>
        <v>351</v>
      </c>
      <c r="L39" s="21">
        <f t="shared" si="16"/>
        <v>0</v>
      </c>
      <c r="M39" s="22" t="str">
        <f t="shared" si="17"/>
        <v>00</v>
      </c>
      <c r="N39" s="23">
        <f t="shared" si="18"/>
        <v>5</v>
      </c>
      <c r="O39" s="96" t="str">
        <f t="shared" si="19"/>
        <v>輸入牛まえずねS</v>
      </c>
      <c r="P39" s="23"/>
      <c r="R39" s="26">
        <f t="shared" si="20"/>
        <v>57</v>
      </c>
      <c r="S39" s="26">
        <f t="shared" si="21"/>
        <v>18</v>
      </c>
      <c r="T39" s="26">
        <f t="shared" si="22"/>
        <v>75</v>
      </c>
      <c r="U39" s="110">
        <f t="shared" si="23"/>
        <v>5</v>
      </c>
    </row>
    <row r="40" spans="2:21" ht="12">
      <c r="B40" s="31"/>
      <c r="C40" s="33"/>
      <c r="D40" s="4">
        <v>390</v>
      </c>
      <c r="E40" s="5"/>
      <c r="F40" s="4" t="s">
        <v>202</v>
      </c>
      <c r="G40" s="47"/>
      <c r="H40" s="48">
        <f t="shared" si="12"/>
        <v>4922</v>
      </c>
      <c r="I40" s="3">
        <f t="shared" si="13"/>
        <v>8</v>
      </c>
      <c r="J40" s="3">
        <f t="shared" si="14"/>
        <v>3</v>
      </c>
      <c r="K40" s="3">
        <f t="shared" si="15"/>
        <v>390</v>
      </c>
      <c r="L40" s="3">
        <f t="shared" si="16"/>
        <v>0</v>
      </c>
      <c r="M40" s="49" t="str">
        <f t="shared" si="17"/>
        <v>00</v>
      </c>
      <c r="N40" s="50">
        <f t="shared" si="18"/>
        <v>4</v>
      </c>
      <c r="O40" s="98" t="str">
        <f t="shared" si="19"/>
        <v>輸入牛その他まえ</v>
      </c>
      <c r="P40" s="50"/>
      <c r="R40" s="26">
        <f t="shared" si="20"/>
        <v>69</v>
      </c>
      <c r="S40" s="26">
        <f t="shared" si="21"/>
        <v>17</v>
      </c>
      <c r="T40" s="26">
        <f t="shared" si="22"/>
        <v>86</v>
      </c>
      <c r="U40" s="110">
        <f t="shared" si="23"/>
        <v>4</v>
      </c>
    </row>
    <row r="41" spans="2:21" ht="12">
      <c r="B41" s="31"/>
      <c r="C41" s="33"/>
      <c r="D41">
        <v>400</v>
      </c>
      <c r="E41" s="46"/>
      <c r="F41" s="31" t="s">
        <v>203</v>
      </c>
      <c r="G41" s="40"/>
      <c r="H41" s="42">
        <f t="shared" si="12"/>
        <v>4922</v>
      </c>
      <c r="I41" s="43">
        <f t="shared" si="13"/>
        <v>8</v>
      </c>
      <c r="J41" s="43">
        <f t="shared" si="14"/>
        <v>3</v>
      </c>
      <c r="K41" s="43">
        <f t="shared" si="15"/>
        <v>400</v>
      </c>
      <c r="L41" s="43">
        <f t="shared" si="16"/>
        <v>0</v>
      </c>
      <c r="M41" s="44" t="str">
        <f t="shared" si="17"/>
        <v>00</v>
      </c>
      <c r="N41" s="45">
        <f t="shared" si="18"/>
        <v>0</v>
      </c>
      <c r="O41" s="97" t="str">
        <f t="shared" si="19"/>
        <v>輸入牛骨付ともばら</v>
      </c>
      <c r="P41" s="45"/>
      <c r="R41" s="26">
        <f t="shared" si="20"/>
        <v>42</v>
      </c>
      <c r="S41" s="26">
        <f t="shared" si="21"/>
        <v>18</v>
      </c>
      <c r="T41" s="26">
        <f t="shared" si="22"/>
        <v>60</v>
      </c>
      <c r="U41" s="110">
        <f t="shared" si="23"/>
        <v>0</v>
      </c>
    </row>
    <row r="42" spans="2:21" ht="12">
      <c r="B42" s="31"/>
      <c r="C42" s="33"/>
      <c r="E42" s="37">
        <v>401</v>
      </c>
      <c r="F42" s="31"/>
      <c r="G42" s="35" t="s">
        <v>204</v>
      </c>
      <c r="H42" s="18">
        <f t="shared" si="12"/>
        <v>4922</v>
      </c>
      <c r="I42" s="14">
        <f t="shared" si="13"/>
        <v>8</v>
      </c>
      <c r="J42" s="14">
        <f t="shared" si="14"/>
        <v>3</v>
      </c>
      <c r="K42" s="14">
        <f t="shared" si="15"/>
        <v>401</v>
      </c>
      <c r="L42" s="14">
        <f t="shared" si="16"/>
        <v>0</v>
      </c>
      <c r="M42" s="15" t="str">
        <f t="shared" si="17"/>
        <v>00</v>
      </c>
      <c r="N42" s="19">
        <f t="shared" si="18"/>
        <v>9</v>
      </c>
      <c r="O42" s="95" t="str">
        <f t="shared" si="19"/>
        <v>輸入牛ともばらセット</v>
      </c>
      <c r="P42" s="19"/>
      <c r="R42" s="26">
        <f t="shared" si="20"/>
        <v>42</v>
      </c>
      <c r="S42" s="26">
        <f t="shared" si="21"/>
        <v>19</v>
      </c>
      <c r="T42" s="26">
        <f t="shared" si="22"/>
        <v>61</v>
      </c>
      <c r="U42" s="110">
        <f t="shared" si="23"/>
        <v>9</v>
      </c>
    </row>
    <row r="43" spans="2:21" ht="12">
      <c r="B43" s="31"/>
      <c r="C43" s="33"/>
      <c r="D43" s="10"/>
      <c r="E43" s="38">
        <v>402</v>
      </c>
      <c r="F43" s="10"/>
      <c r="G43" s="36" t="s">
        <v>205</v>
      </c>
      <c r="H43" s="20">
        <f t="shared" si="12"/>
        <v>4922</v>
      </c>
      <c r="I43" s="21">
        <f t="shared" si="13"/>
        <v>8</v>
      </c>
      <c r="J43" s="21">
        <f t="shared" si="14"/>
        <v>3</v>
      </c>
      <c r="K43" s="21">
        <f t="shared" si="15"/>
        <v>402</v>
      </c>
      <c r="L43" s="21">
        <f t="shared" si="16"/>
        <v>0</v>
      </c>
      <c r="M43" s="22" t="str">
        <f t="shared" si="17"/>
        <v>00</v>
      </c>
      <c r="N43" s="23">
        <f t="shared" si="18"/>
        <v>8</v>
      </c>
      <c r="O43" s="96" t="str">
        <f t="shared" si="19"/>
        <v>輸入牛ともばらセットC</v>
      </c>
      <c r="P43" s="23"/>
      <c r="R43" s="26">
        <f t="shared" si="20"/>
        <v>42</v>
      </c>
      <c r="S43" s="26">
        <f t="shared" si="21"/>
        <v>20</v>
      </c>
      <c r="T43" s="26">
        <f t="shared" si="22"/>
        <v>62</v>
      </c>
      <c r="U43" s="110">
        <f t="shared" si="23"/>
        <v>8</v>
      </c>
    </row>
    <row r="44" spans="2:21" ht="12">
      <c r="B44" s="31"/>
      <c r="C44" s="33"/>
      <c r="D44" s="4">
        <v>410</v>
      </c>
      <c r="E44" s="5"/>
      <c r="F44" s="4" t="s">
        <v>60</v>
      </c>
      <c r="G44" s="47"/>
      <c r="H44" s="48">
        <f t="shared" si="12"/>
        <v>4922</v>
      </c>
      <c r="I44" s="3">
        <f t="shared" si="13"/>
        <v>8</v>
      </c>
      <c r="J44" s="3">
        <f t="shared" si="14"/>
        <v>3</v>
      </c>
      <c r="K44" s="3">
        <f t="shared" si="15"/>
        <v>410</v>
      </c>
      <c r="L44" s="3">
        <f t="shared" si="16"/>
        <v>0</v>
      </c>
      <c r="M44" s="49" t="str">
        <f t="shared" si="17"/>
        <v>00</v>
      </c>
      <c r="N44" s="50">
        <f t="shared" si="18"/>
        <v>7</v>
      </c>
      <c r="O44" s="98" t="str">
        <f t="shared" si="19"/>
        <v>輸入牛ともばら</v>
      </c>
      <c r="P44" s="50"/>
      <c r="R44" s="26">
        <f t="shared" si="20"/>
        <v>45</v>
      </c>
      <c r="S44" s="26">
        <f t="shared" si="21"/>
        <v>18</v>
      </c>
      <c r="T44" s="26">
        <f t="shared" si="22"/>
        <v>63</v>
      </c>
      <c r="U44" s="110">
        <f t="shared" si="23"/>
        <v>7</v>
      </c>
    </row>
    <row r="45" spans="2:21" ht="12">
      <c r="B45" s="31"/>
      <c r="C45" s="33"/>
      <c r="D45">
        <v>420</v>
      </c>
      <c r="E45" s="46"/>
      <c r="F45" s="31" t="s">
        <v>61</v>
      </c>
      <c r="G45" s="40"/>
      <c r="H45" s="42">
        <f t="shared" si="12"/>
        <v>4922</v>
      </c>
      <c r="I45" s="43">
        <f t="shared" si="13"/>
        <v>8</v>
      </c>
      <c r="J45" s="43">
        <f t="shared" si="14"/>
        <v>3</v>
      </c>
      <c r="K45" s="43">
        <f t="shared" si="15"/>
        <v>420</v>
      </c>
      <c r="L45" s="43">
        <f t="shared" si="16"/>
        <v>0</v>
      </c>
      <c r="M45" s="44" t="str">
        <f t="shared" si="17"/>
        <v>00</v>
      </c>
      <c r="N45" s="45">
        <f t="shared" si="18"/>
        <v>4</v>
      </c>
      <c r="O45" s="97" t="str">
        <f t="shared" si="19"/>
        <v>輸入牛うちばら</v>
      </c>
      <c r="P45" s="45"/>
      <c r="R45" s="26">
        <f t="shared" si="20"/>
        <v>48</v>
      </c>
      <c r="S45" s="26">
        <f t="shared" si="21"/>
        <v>18</v>
      </c>
      <c r="T45" s="26">
        <f t="shared" si="22"/>
        <v>66</v>
      </c>
      <c r="U45" s="110">
        <f t="shared" si="23"/>
        <v>4</v>
      </c>
    </row>
    <row r="46" spans="2:21" ht="12">
      <c r="B46" s="31"/>
      <c r="C46" s="33"/>
      <c r="E46" s="37">
        <v>421</v>
      </c>
      <c r="F46" s="31"/>
      <c r="G46" s="35" t="s">
        <v>206</v>
      </c>
      <c r="H46" s="18">
        <f t="shared" si="12"/>
        <v>4922</v>
      </c>
      <c r="I46" s="14">
        <f t="shared" si="13"/>
        <v>8</v>
      </c>
      <c r="J46" s="14">
        <f t="shared" si="14"/>
        <v>3</v>
      </c>
      <c r="K46" s="14">
        <f t="shared" si="15"/>
        <v>421</v>
      </c>
      <c r="L46" s="14">
        <f t="shared" si="16"/>
        <v>0</v>
      </c>
      <c r="M46" s="15" t="str">
        <f t="shared" si="17"/>
        <v>00</v>
      </c>
      <c r="N46" s="19">
        <f t="shared" si="18"/>
        <v>3</v>
      </c>
      <c r="O46" s="95" t="str">
        <f t="shared" si="19"/>
        <v>輸入牛ともばらA</v>
      </c>
      <c r="P46" s="19"/>
      <c r="R46" s="26">
        <f t="shared" si="20"/>
        <v>48</v>
      </c>
      <c r="S46" s="26">
        <f t="shared" si="21"/>
        <v>19</v>
      </c>
      <c r="T46" s="26">
        <f t="shared" si="22"/>
        <v>67</v>
      </c>
      <c r="U46" s="110">
        <f t="shared" si="23"/>
        <v>3</v>
      </c>
    </row>
    <row r="47" spans="2:21" ht="12">
      <c r="B47" s="31"/>
      <c r="C47" s="33"/>
      <c r="D47" s="10"/>
      <c r="E47" s="38">
        <v>422</v>
      </c>
      <c r="F47" s="10"/>
      <c r="G47" s="36" t="s">
        <v>207</v>
      </c>
      <c r="H47" s="20">
        <f t="shared" si="12"/>
        <v>4922</v>
      </c>
      <c r="I47" s="21">
        <f t="shared" si="13"/>
        <v>8</v>
      </c>
      <c r="J47" s="21">
        <f t="shared" si="14"/>
        <v>3</v>
      </c>
      <c r="K47" s="21">
        <f t="shared" si="15"/>
        <v>422</v>
      </c>
      <c r="L47" s="21">
        <f t="shared" si="16"/>
        <v>0</v>
      </c>
      <c r="M47" s="22" t="str">
        <f t="shared" si="17"/>
        <v>00</v>
      </c>
      <c r="N47" s="23">
        <f t="shared" si="18"/>
        <v>2</v>
      </c>
      <c r="O47" s="96" t="str">
        <f t="shared" si="19"/>
        <v>輸入牛ともばらB</v>
      </c>
      <c r="P47" s="23"/>
      <c r="R47" s="26">
        <f t="shared" si="20"/>
        <v>48</v>
      </c>
      <c r="S47" s="26">
        <f t="shared" si="21"/>
        <v>20</v>
      </c>
      <c r="T47" s="26">
        <f t="shared" si="22"/>
        <v>68</v>
      </c>
      <c r="U47" s="110">
        <f t="shared" si="23"/>
        <v>2</v>
      </c>
    </row>
    <row r="48" spans="2:21" ht="12">
      <c r="B48" s="31"/>
      <c r="C48" s="33"/>
      <c r="D48">
        <v>430</v>
      </c>
      <c r="E48" s="46"/>
      <c r="F48" s="31" t="s">
        <v>62</v>
      </c>
      <c r="G48" s="40"/>
      <c r="H48" s="42">
        <f t="shared" si="12"/>
        <v>4922</v>
      </c>
      <c r="I48" s="43">
        <f t="shared" si="13"/>
        <v>8</v>
      </c>
      <c r="J48" s="43">
        <f t="shared" si="14"/>
        <v>3</v>
      </c>
      <c r="K48" s="43">
        <f t="shared" si="15"/>
        <v>430</v>
      </c>
      <c r="L48" s="43">
        <f t="shared" si="16"/>
        <v>0</v>
      </c>
      <c r="M48" s="44" t="str">
        <f t="shared" si="17"/>
        <v>00</v>
      </c>
      <c r="N48" s="45">
        <f t="shared" si="18"/>
        <v>1</v>
      </c>
      <c r="O48" s="97" t="str">
        <f t="shared" si="19"/>
        <v>輸入牛そとばら</v>
      </c>
      <c r="P48" s="45"/>
      <c r="R48" s="26">
        <f t="shared" si="20"/>
        <v>51</v>
      </c>
      <c r="S48" s="26">
        <f t="shared" si="21"/>
        <v>18</v>
      </c>
      <c r="T48" s="26">
        <f t="shared" si="22"/>
        <v>69</v>
      </c>
      <c r="U48" s="110">
        <f t="shared" si="23"/>
        <v>1</v>
      </c>
    </row>
    <row r="49" spans="2:21" ht="12">
      <c r="B49" s="31"/>
      <c r="C49" s="33"/>
      <c r="E49" s="37">
        <v>431</v>
      </c>
      <c r="F49" s="31"/>
      <c r="G49" s="35" t="s">
        <v>208</v>
      </c>
      <c r="H49" s="18">
        <f t="shared" si="12"/>
        <v>4922</v>
      </c>
      <c r="I49" s="14">
        <f t="shared" si="13"/>
        <v>8</v>
      </c>
      <c r="J49" s="14">
        <f t="shared" si="14"/>
        <v>3</v>
      </c>
      <c r="K49" s="14">
        <f t="shared" si="15"/>
        <v>431</v>
      </c>
      <c r="L49" s="14">
        <f t="shared" si="16"/>
        <v>0</v>
      </c>
      <c r="M49" s="15" t="str">
        <f t="shared" si="17"/>
        <v>00</v>
      </c>
      <c r="N49" s="19">
        <f t="shared" si="18"/>
        <v>0</v>
      </c>
      <c r="O49" s="95" t="str">
        <f t="shared" si="19"/>
        <v>輸入牛ともばらC</v>
      </c>
      <c r="P49" s="19"/>
      <c r="R49" s="26">
        <f t="shared" si="20"/>
        <v>51</v>
      </c>
      <c r="S49" s="26">
        <f t="shared" si="21"/>
        <v>19</v>
      </c>
      <c r="T49" s="26">
        <f t="shared" si="22"/>
        <v>70</v>
      </c>
      <c r="U49" s="110">
        <f t="shared" si="23"/>
        <v>0</v>
      </c>
    </row>
    <row r="50" spans="2:21" ht="12">
      <c r="B50" s="31"/>
      <c r="C50" s="33"/>
      <c r="D50" s="10"/>
      <c r="E50" s="38">
        <v>432</v>
      </c>
      <c r="F50" s="10"/>
      <c r="G50" s="36" t="s">
        <v>209</v>
      </c>
      <c r="H50" s="20">
        <f t="shared" si="12"/>
        <v>4922</v>
      </c>
      <c r="I50" s="21">
        <f t="shared" si="13"/>
        <v>8</v>
      </c>
      <c r="J50" s="21">
        <f t="shared" si="14"/>
        <v>3</v>
      </c>
      <c r="K50" s="21">
        <f t="shared" si="15"/>
        <v>432</v>
      </c>
      <c r="L50" s="21">
        <f t="shared" si="16"/>
        <v>0</v>
      </c>
      <c r="M50" s="22" t="str">
        <f t="shared" si="17"/>
        <v>00</v>
      </c>
      <c r="N50" s="23">
        <f t="shared" si="18"/>
        <v>9</v>
      </c>
      <c r="O50" s="96" t="str">
        <f t="shared" si="19"/>
        <v>輸入牛ともばらD</v>
      </c>
      <c r="P50" s="23"/>
      <c r="R50" s="26">
        <f t="shared" si="20"/>
        <v>51</v>
      </c>
      <c r="S50" s="26">
        <f t="shared" si="21"/>
        <v>20</v>
      </c>
      <c r="T50" s="26">
        <f t="shared" si="22"/>
        <v>71</v>
      </c>
      <c r="U50" s="110">
        <f t="shared" si="23"/>
        <v>9</v>
      </c>
    </row>
    <row r="51" spans="2:21" ht="12">
      <c r="B51" s="31"/>
      <c r="C51" s="33"/>
      <c r="D51">
        <v>440</v>
      </c>
      <c r="E51" s="46"/>
      <c r="F51" s="31" t="s">
        <v>63</v>
      </c>
      <c r="G51" s="40"/>
      <c r="H51" s="42">
        <f t="shared" si="12"/>
        <v>4922</v>
      </c>
      <c r="I51" s="43">
        <f t="shared" si="13"/>
        <v>8</v>
      </c>
      <c r="J51" s="43">
        <f t="shared" si="14"/>
        <v>3</v>
      </c>
      <c r="K51" s="43">
        <f t="shared" si="15"/>
        <v>440</v>
      </c>
      <c r="L51" s="43">
        <f t="shared" si="16"/>
        <v>0</v>
      </c>
      <c r="M51" s="44" t="str">
        <f t="shared" si="17"/>
        <v>00</v>
      </c>
      <c r="N51" s="45">
        <f t="shared" si="18"/>
        <v>8</v>
      </c>
      <c r="O51" s="97" t="str">
        <f t="shared" si="19"/>
        <v>輸入牛かいのみ・ささみ</v>
      </c>
      <c r="P51" s="45"/>
      <c r="R51" s="26">
        <f t="shared" si="20"/>
        <v>54</v>
      </c>
      <c r="S51" s="26">
        <f t="shared" si="21"/>
        <v>18</v>
      </c>
      <c r="T51" s="26">
        <f t="shared" si="22"/>
        <v>72</v>
      </c>
      <c r="U51" s="110">
        <f t="shared" si="23"/>
        <v>8</v>
      </c>
    </row>
    <row r="52" spans="2:21" ht="12">
      <c r="B52" s="31"/>
      <c r="C52" s="33"/>
      <c r="E52" s="37">
        <v>441</v>
      </c>
      <c r="F52" s="31"/>
      <c r="G52" s="35" t="s">
        <v>64</v>
      </c>
      <c r="H52" s="18">
        <f t="shared" si="12"/>
        <v>4922</v>
      </c>
      <c r="I52" s="14">
        <f t="shared" si="13"/>
        <v>8</v>
      </c>
      <c r="J52" s="14">
        <f t="shared" si="14"/>
        <v>3</v>
      </c>
      <c r="K52" s="14">
        <f t="shared" si="15"/>
        <v>441</v>
      </c>
      <c r="L52" s="14">
        <f t="shared" si="16"/>
        <v>0</v>
      </c>
      <c r="M52" s="15" t="str">
        <f t="shared" si="17"/>
        <v>00</v>
      </c>
      <c r="N52" s="19">
        <f t="shared" si="18"/>
        <v>7</v>
      </c>
      <c r="O52" s="95" t="str">
        <f t="shared" si="19"/>
        <v>輸入牛かいのみ（フラップミート）</v>
      </c>
      <c r="P52" s="19"/>
      <c r="R52" s="26">
        <f t="shared" si="20"/>
        <v>54</v>
      </c>
      <c r="S52" s="26">
        <f t="shared" si="21"/>
        <v>19</v>
      </c>
      <c r="T52" s="26">
        <f t="shared" si="22"/>
        <v>73</v>
      </c>
      <c r="U52" s="110">
        <f t="shared" si="23"/>
        <v>7</v>
      </c>
    </row>
    <row r="53" spans="2:21" ht="12">
      <c r="B53" s="31"/>
      <c r="C53" s="33"/>
      <c r="D53" s="10"/>
      <c r="E53" s="38">
        <v>442</v>
      </c>
      <c r="F53" s="10"/>
      <c r="G53" s="36" t="s">
        <v>65</v>
      </c>
      <c r="H53" s="20">
        <f t="shared" si="12"/>
        <v>4922</v>
      </c>
      <c r="I53" s="21">
        <f t="shared" si="13"/>
        <v>8</v>
      </c>
      <c r="J53" s="21">
        <f t="shared" si="14"/>
        <v>3</v>
      </c>
      <c r="K53" s="21">
        <f t="shared" si="15"/>
        <v>442</v>
      </c>
      <c r="L53" s="21">
        <f t="shared" si="16"/>
        <v>0</v>
      </c>
      <c r="M53" s="22" t="str">
        <f t="shared" si="17"/>
        <v>00</v>
      </c>
      <c r="N53" s="23">
        <f t="shared" si="18"/>
        <v>6</v>
      </c>
      <c r="O53" s="96" t="str">
        <f t="shared" si="19"/>
        <v>輸入牛フランク（ささみ）</v>
      </c>
      <c r="P53" s="23"/>
      <c r="R53" s="26">
        <f t="shared" si="20"/>
        <v>54</v>
      </c>
      <c r="S53" s="26">
        <f t="shared" si="21"/>
        <v>20</v>
      </c>
      <c r="T53" s="26">
        <f t="shared" si="22"/>
        <v>74</v>
      </c>
      <c r="U53" s="110">
        <f t="shared" si="23"/>
        <v>6</v>
      </c>
    </row>
    <row r="54" spans="2:21" ht="12">
      <c r="B54" s="31"/>
      <c r="C54" s="33"/>
      <c r="D54" s="4">
        <v>490</v>
      </c>
      <c r="E54" s="5"/>
      <c r="F54" s="4" t="s">
        <v>73</v>
      </c>
      <c r="G54" s="47"/>
      <c r="H54" s="48">
        <f t="shared" si="12"/>
        <v>4922</v>
      </c>
      <c r="I54" s="3">
        <f t="shared" si="13"/>
        <v>8</v>
      </c>
      <c r="J54" s="3">
        <f t="shared" si="14"/>
        <v>3</v>
      </c>
      <c r="K54" s="3">
        <f t="shared" si="15"/>
        <v>490</v>
      </c>
      <c r="L54" s="3">
        <f t="shared" si="16"/>
        <v>0</v>
      </c>
      <c r="M54" s="49" t="str">
        <f t="shared" si="17"/>
        <v>00</v>
      </c>
      <c r="N54" s="50">
        <f t="shared" si="18"/>
        <v>3</v>
      </c>
      <c r="O54" s="98" t="str">
        <f t="shared" si="19"/>
        <v>輸入牛その他ばら</v>
      </c>
      <c r="P54" s="50"/>
      <c r="R54" s="26">
        <f t="shared" si="20"/>
        <v>69</v>
      </c>
      <c r="S54" s="26">
        <f t="shared" si="21"/>
        <v>18</v>
      </c>
      <c r="T54" s="26">
        <f t="shared" si="22"/>
        <v>87</v>
      </c>
      <c r="U54" s="110">
        <f t="shared" si="23"/>
        <v>3</v>
      </c>
    </row>
    <row r="55" spans="2:21" ht="12">
      <c r="B55" s="31"/>
      <c r="C55" s="33"/>
      <c r="D55">
        <v>500</v>
      </c>
      <c r="E55" s="46"/>
      <c r="F55" s="31" t="s">
        <v>74</v>
      </c>
      <c r="G55" s="40"/>
      <c r="H55" s="42">
        <f t="shared" si="12"/>
        <v>4922</v>
      </c>
      <c r="I55" s="43">
        <f t="shared" si="13"/>
        <v>8</v>
      </c>
      <c r="J55" s="43">
        <f t="shared" si="14"/>
        <v>3</v>
      </c>
      <c r="K55" s="43">
        <f t="shared" si="15"/>
        <v>500</v>
      </c>
      <c r="L55" s="43">
        <f t="shared" si="16"/>
        <v>0</v>
      </c>
      <c r="M55" s="44" t="str">
        <f t="shared" si="17"/>
        <v>00</v>
      </c>
      <c r="N55" s="45">
        <f t="shared" si="18"/>
        <v>9</v>
      </c>
      <c r="O55" s="97" t="str">
        <f t="shared" si="19"/>
        <v>輸入牛骨付ロイン</v>
      </c>
      <c r="P55" s="45"/>
      <c r="R55" s="26">
        <f t="shared" si="20"/>
        <v>42</v>
      </c>
      <c r="S55" s="26">
        <f t="shared" si="21"/>
        <v>19</v>
      </c>
      <c r="T55" s="26">
        <f t="shared" si="22"/>
        <v>61</v>
      </c>
      <c r="U55" s="110">
        <f t="shared" si="23"/>
        <v>9</v>
      </c>
    </row>
    <row r="56" spans="2:21" ht="12">
      <c r="B56" s="31"/>
      <c r="C56" s="33"/>
      <c r="E56" s="37">
        <v>501</v>
      </c>
      <c r="F56" s="31"/>
      <c r="G56" s="35" t="s">
        <v>75</v>
      </c>
      <c r="H56" s="18">
        <f t="shared" si="12"/>
        <v>4922</v>
      </c>
      <c r="I56" s="14">
        <f t="shared" si="13"/>
        <v>8</v>
      </c>
      <c r="J56" s="14">
        <f t="shared" si="14"/>
        <v>3</v>
      </c>
      <c r="K56" s="14">
        <f t="shared" si="15"/>
        <v>501</v>
      </c>
      <c r="L56" s="14">
        <f t="shared" si="16"/>
        <v>0</v>
      </c>
      <c r="M56" s="15" t="str">
        <f t="shared" si="17"/>
        <v>00</v>
      </c>
      <c r="N56" s="19">
        <f t="shared" si="18"/>
        <v>8</v>
      </c>
      <c r="O56" s="95" t="str">
        <f t="shared" si="19"/>
        <v>輸入牛骨付ロイン（ヒレなし）</v>
      </c>
      <c r="P56" s="19"/>
      <c r="R56" s="26">
        <f t="shared" si="20"/>
        <v>42</v>
      </c>
      <c r="S56" s="26">
        <f t="shared" si="21"/>
        <v>20</v>
      </c>
      <c r="T56" s="26">
        <f t="shared" si="22"/>
        <v>62</v>
      </c>
      <c r="U56" s="110">
        <f t="shared" si="23"/>
        <v>8</v>
      </c>
    </row>
    <row r="57" spans="2:21" ht="12">
      <c r="B57" s="31"/>
      <c r="C57" s="33"/>
      <c r="E57" s="37">
        <v>502</v>
      </c>
      <c r="F57" s="31"/>
      <c r="G57" s="35" t="s">
        <v>210</v>
      </c>
      <c r="H57" s="18">
        <f t="shared" si="12"/>
        <v>4922</v>
      </c>
      <c r="I57" s="14">
        <f t="shared" si="13"/>
        <v>8</v>
      </c>
      <c r="J57" s="14">
        <f t="shared" si="14"/>
        <v>3</v>
      </c>
      <c r="K57" s="14">
        <f t="shared" si="15"/>
        <v>502</v>
      </c>
      <c r="L57" s="14">
        <f t="shared" si="16"/>
        <v>0</v>
      </c>
      <c r="M57" s="15" t="str">
        <f t="shared" si="17"/>
        <v>00</v>
      </c>
      <c r="N57" s="19">
        <f t="shared" si="18"/>
        <v>7</v>
      </c>
      <c r="O57" s="95" t="str">
        <f t="shared" si="19"/>
        <v>輸入牛ロインセット</v>
      </c>
      <c r="P57" s="19"/>
      <c r="R57" s="26">
        <f t="shared" si="20"/>
        <v>42</v>
      </c>
      <c r="S57" s="26">
        <f t="shared" si="21"/>
        <v>21</v>
      </c>
      <c r="T57" s="26">
        <f t="shared" si="22"/>
        <v>63</v>
      </c>
      <c r="U57" s="110">
        <f t="shared" si="23"/>
        <v>7</v>
      </c>
    </row>
    <row r="58" spans="2:21" ht="12">
      <c r="B58" s="31"/>
      <c r="C58" s="33"/>
      <c r="D58" s="10"/>
      <c r="E58" s="38">
        <v>503</v>
      </c>
      <c r="F58" s="10"/>
      <c r="G58" s="36" t="s">
        <v>211</v>
      </c>
      <c r="H58" s="20">
        <f t="shared" si="12"/>
        <v>4922</v>
      </c>
      <c r="I58" s="21">
        <f t="shared" si="13"/>
        <v>8</v>
      </c>
      <c r="J58" s="21">
        <f t="shared" si="14"/>
        <v>3</v>
      </c>
      <c r="K58" s="21">
        <f t="shared" si="15"/>
        <v>503</v>
      </c>
      <c r="L58" s="21">
        <f t="shared" si="16"/>
        <v>0</v>
      </c>
      <c r="M58" s="22" t="str">
        <f t="shared" si="17"/>
        <v>00</v>
      </c>
      <c r="N58" s="23">
        <f t="shared" si="18"/>
        <v>6</v>
      </c>
      <c r="O58" s="96" t="str">
        <f t="shared" si="19"/>
        <v>輸入牛ロインセットC</v>
      </c>
      <c r="P58" s="23"/>
      <c r="R58" s="26">
        <f t="shared" si="20"/>
        <v>42</v>
      </c>
      <c r="S58" s="26">
        <f t="shared" si="21"/>
        <v>22</v>
      </c>
      <c r="T58" s="26">
        <f t="shared" si="22"/>
        <v>64</v>
      </c>
      <c r="U58" s="110">
        <f t="shared" si="23"/>
        <v>6</v>
      </c>
    </row>
    <row r="59" spans="2:21" ht="12">
      <c r="B59" s="31"/>
      <c r="C59" s="33"/>
      <c r="D59">
        <v>510</v>
      </c>
      <c r="E59" s="46"/>
      <c r="F59" s="31" t="s">
        <v>76</v>
      </c>
      <c r="G59" s="40"/>
      <c r="H59" s="42">
        <f t="shared" si="12"/>
        <v>4922</v>
      </c>
      <c r="I59" s="43">
        <f t="shared" si="13"/>
        <v>8</v>
      </c>
      <c r="J59" s="43">
        <f t="shared" si="14"/>
        <v>3</v>
      </c>
      <c r="K59" s="43">
        <f t="shared" si="15"/>
        <v>510</v>
      </c>
      <c r="L59" s="43">
        <f t="shared" si="16"/>
        <v>0</v>
      </c>
      <c r="M59" s="44" t="str">
        <f t="shared" si="17"/>
        <v>00</v>
      </c>
      <c r="N59" s="45">
        <f t="shared" si="18"/>
        <v>6</v>
      </c>
      <c r="O59" s="97" t="str">
        <f t="shared" si="19"/>
        <v>輸入牛リブロース</v>
      </c>
      <c r="P59" s="45"/>
      <c r="R59" s="26">
        <f t="shared" si="20"/>
        <v>45</v>
      </c>
      <c r="S59" s="26">
        <f t="shared" si="21"/>
        <v>19</v>
      </c>
      <c r="T59" s="26">
        <f t="shared" si="22"/>
        <v>64</v>
      </c>
      <c r="U59" s="110">
        <f t="shared" si="23"/>
        <v>6</v>
      </c>
    </row>
    <row r="60" spans="2:21" ht="12">
      <c r="B60" s="31"/>
      <c r="C60" s="33"/>
      <c r="E60" s="37">
        <v>511</v>
      </c>
      <c r="F60" s="31"/>
      <c r="G60" s="35" t="s">
        <v>77</v>
      </c>
      <c r="H60" s="18">
        <f t="shared" si="12"/>
        <v>4922</v>
      </c>
      <c r="I60" s="14">
        <f t="shared" si="13"/>
        <v>8</v>
      </c>
      <c r="J60" s="14">
        <f t="shared" si="14"/>
        <v>3</v>
      </c>
      <c r="K60" s="14">
        <f t="shared" si="15"/>
        <v>511</v>
      </c>
      <c r="L60" s="14">
        <f t="shared" si="16"/>
        <v>0</v>
      </c>
      <c r="M60" s="15" t="str">
        <f t="shared" si="17"/>
        <v>00</v>
      </c>
      <c r="N60" s="19">
        <f t="shared" si="18"/>
        <v>5</v>
      </c>
      <c r="O60" s="95" t="str">
        <f t="shared" si="19"/>
        <v>輸入牛リブロースS</v>
      </c>
      <c r="P60" s="19"/>
      <c r="R60" s="26">
        <f t="shared" si="20"/>
        <v>45</v>
      </c>
      <c r="S60" s="26">
        <f t="shared" si="21"/>
        <v>20</v>
      </c>
      <c r="T60" s="26">
        <f t="shared" si="22"/>
        <v>65</v>
      </c>
      <c r="U60" s="110">
        <f t="shared" si="23"/>
        <v>5</v>
      </c>
    </row>
    <row r="61" spans="2:21" ht="12">
      <c r="B61" s="31"/>
      <c r="C61" s="33"/>
      <c r="E61" s="37">
        <v>512</v>
      </c>
      <c r="F61" s="31"/>
      <c r="G61" s="35" t="s">
        <v>78</v>
      </c>
      <c r="H61" s="18">
        <f t="shared" si="12"/>
        <v>4922</v>
      </c>
      <c r="I61" s="14">
        <f t="shared" si="13"/>
        <v>8</v>
      </c>
      <c r="J61" s="14">
        <f t="shared" si="14"/>
        <v>3</v>
      </c>
      <c r="K61" s="14">
        <f t="shared" si="15"/>
        <v>512</v>
      </c>
      <c r="L61" s="14">
        <f t="shared" si="16"/>
        <v>0</v>
      </c>
      <c r="M61" s="15" t="str">
        <f t="shared" si="17"/>
        <v>00</v>
      </c>
      <c r="N61" s="19">
        <f t="shared" si="18"/>
        <v>4</v>
      </c>
      <c r="O61" s="95" t="str">
        <f t="shared" si="19"/>
        <v>輸入牛リブロース芯（リブアイロール）</v>
      </c>
      <c r="P61" s="19"/>
      <c r="R61" s="26">
        <f t="shared" si="20"/>
        <v>45</v>
      </c>
      <c r="S61" s="26">
        <f t="shared" si="21"/>
        <v>21</v>
      </c>
      <c r="T61" s="26">
        <f t="shared" si="22"/>
        <v>66</v>
      </c>
      <c r="U61" s="110">
        <f t="shared" si="23"/>
        <v>4</v>
      </c>
    </row>
    <row r="62" spans="2:21" ht="12">
      <c r="B62" s="31"/>
      <c r="C62" s="33"/>
      <c r="D62" s="10"/>
      <c r="E62" s="38">
        <v>513</v>
      </c>
      <c r="F62" s="10"/>
      <c r="G62" s="36" t="s">
        <v>79</v>
      </c>
      <c r="H62" s="20">
        <f t="shared" si="12"/>
        <v>4922</v>
      </c>
      <c r="I62" s="21">
        <f t="shared" si="13"/>
        <v>8</v>
      </c>
      <c r="J62" s="21">
        <f t="shared" si="14"/>
        <v>3</v>
      </c>
      <c r="K62" s="21">
        <f t="shared" si="15"/>
        <v>513</v>
      </c>
      <c r="L62" s="21">
        <f t="shared" si="16"/>
        <v>0</v>
      </c>
      <c r="M62" s="22" t="str">
        <f t="shared" si="17"/>
        <v>00</v>
      </c>
      <c r="N62" s="23">
        <f t="shared" si="18"/>
        <v>3</v>
      </c>
      <c r="O62" s="96" t="str">
        <f t="shared" si="19"/>
        <v>輸入牛リブロースかぶり（リブキャップ）</v>
      </c>
      <c r="P62" s="23"/>
      <c r="R62" s="26">
        <f t="shared" si="20"/>
        <v>45</v>
      </c>
      <c r="S62" s="26">
        <f t="shared" si="21"/>
        <v>22</v>
      </c>
      <c r="T62" s="26">
        <f t="shared" si="22"/>
        <v>67</v>
      </c>
      <c r="U62" s="110">
        <f t="shared" si="23"/>
        <v>3</v>
      </c>
    </row>
    <row r="63" spans="2:21" ht="12">
      <c r="B63" s="31"/>
      <c r="C63" s="33"/>
      <c r="D63">
        <v>520</v>
      </c>
      <c r="E63" s="46"/>
      <c r="F63" s="31" t="s">
        <v>80</v>
      </c>
      <c r="G63" s="40"/>
      <c r="H63" s="42">
        <f t="shared" si="12"/>
        <v>4922</v>
      </c>
      <c r="I63" s="43">
        <f t="shared" si="13"/>
        <v>8</v>
      </c>
      <c r="J63" s="43">
        <f t="shared" si="14"/>
        <v>3</v>
      </c>
      <c r="K63" s="43">
        <f t="shared" si="15"/>
        <v>520</v>
      </c>
      <c r="L63" s="43">
        <f t="shared" si="16"/>
        <v>0</v>
      </c>
      <c r="M63" s="44" t="str">
        <f t="shared" si="17"/>
        <v>00</v>
      </c>
      <c r="N63" s="45">
        <f t="shared" si="18"/>
        <v>3</v>
      </c>
      <c r="O63" s="97" t="str">
        <f t="shared" si="19"/>
        <v>輸入牛サーロイン</v>
      </c>
      <c r="P63" s="45"/>
      <c r="R63" s="26">
        <f t="shared" si="20"/>
        <v>48</v>
      </c>
      <c r="S63" s="26">
        <f t="shared" si="21"/>
        <v>19</v>
      </c>
      <c r="T63" s="26">
        <f t="shared" si="22"/>
        <v>67</v>
      </c>
      <c r="U63" s="110">
        <f t="shared" si="23"/>
        <v>3</v>
      </c>
    </row>
    <row r="64" spans="2:21" ht="12">
      <c r="B64" s="31"/>
      <c r="C64" s="33"/>
      <c r="E64" s="37">
        <v>521</v>
      </c>
      <c r="F64" s="31"/>
      <c r="G64" s="35" t="s">
        <v>81</v>
      </c>
      <c r="H64" s="18">
        <f t="shared" si="12"/>
        <v>4922</v>
      </c>
      <c r="I64" s="14">
        <f t="shared" si="13"/>
        <v>8</v>
      </c>
      <c r="J64" s="14">
        <f t="shared" si="14"/>
        <v>3</v>
      </c>
      <c r="K64" s="14">
        <f t="shared" si="15"/>
        <v>521</v>
      </c>
      <c r="L64" s="14">
        <f t="shared" si="16"/>
        <v>0</v>
      </c>
      <c r="M64" s="15" t="str">
        <f t="shared" si="17"/>
        <v>00</v>
      </c>
      <c r="N64" s="19">
        <f t="shared" si="18"/>
        <v>2</v>
      </c>
      <c r="O64" s="95" t="str">
        <f t="shared" si="19"/>
        <v>輸入牛サーロインS</v>
      </c>
      <c r="P64" s="19"/>
      <c r="R64" s="26">
        <f t="shared" si="20"/>
        <v>48</v>
      </c>
      <c r="S64" s="26">
        <f t="shared" si="21"/>
        <v>20</v>
      </c>
      <c r="T64" s="26">
        <f t="shared" si="22"/>
        <v>68</v>
      </c>
      <c r="U64" s="110">
        <f t="shared" si="23"/>
        <v>2</v>
      </c>
    </row>
    <row r="65" spans="2:21" ht="12">
      <c r="B65" s="31"/>
      <c r="C65" s="33"/>
      <c r="E65" s="37">
        <v>522</v>
      </c>
      <c r="F65" s="31"/>
      <c r="G65" s="35" t="s">
        <v>82</v>
      </c>
      <c r="H65" s="18">
        <f t="shared" si="12"/>
        <v>4922</v>
      </c>
      <c r="I65" s="14">
        <f t="shared" si="13"/>
        <v>8</v>
      </c>
      <c r="J65" s="14">
        <f t="shared" si="14"/>
        <v>3</v>
      </c>
      <c r="K65" s="14">
        <f t="shared" si="15"/>
        <v>522</v>
      </c>
      <c r="L65" s="14">
        <f t="shared" si="16"/>
        <v>0</v>
      </c>
      <c r="M65" s="15" t="str">
        <f t="shared" si="17"/>
        <v>00</v>
      </c>
      <c r="N65" s="19">
        <f t="shared" si="18"/>
        <v>1</v>
      </c>
      <c r="O65" s="95" t="str">
        <f t="shared" si="19"/>
        <v>輸入牛サーロインＡ</v>
      </c>
      <c r="P65" s="19"/>
      <c r="R65" s="26">
        <f t="shared" si="20"/>
        <v>48</v>
      </c>
      <c r="S65" s="26">
        <f t="shared" si="21"/>
        <v>21</v>
      </c>
      <c r="T65" s="26">
        <f t="shared" si="22"/>
        <v>69</v>
      </c>
      <c r="U65" s="110">
        <f t="shared" si="23"/>
        <v>1</v>
      </c>
    </row>
    <row r="66" spans="2:21" ht="12">
      <c r="B66" s="31"/>
      <c r="C66" s="33"/>
      <c r="D66" s="10"/>
      <c r="E66" s="38">
        <v>523</v>
      </c>
      <c r="F66" s="10"/>
      <c r="G66" s="36" t="s">
        <v>83</v>
      </c>
      <c r="H66" s="20">
        <f t="shared" si="12"/>
        <v>4922</v>
      </c>
      <c r="I66" s="21">
        <f t="shared" si="13"/>
        <v>8</v>
      </c>
      <c r="J66" s="21">
        <f t="shared" si="14"/>
        <v>3</v>
      </c>
      <c r="K66" s="21">
        <f t="shared" si="15"/>
        <v>523</v>
      </c>
      <c r="L66" s="21">
        <f t="shared" si="16"/>
        <v>0</v>
      </c>
      <c r="M66" s="22" t="str">
        <f t="shared" si="17"/>
        <v>00</v>
      </c>
      <c r="N66" s="23">
        <f t="shared" si="18"/>
        <v>0</v>
      </c>
      <c r="O66" s="96" t="str">
        <f t="shared" si="19"/>
        <v>輸入牛サーロインＢ</v>
      </c>
      <c r="P66" s="23"/>
      <c r="R66" s="26">
        <f t="shared" si="20"/>
        <v>48</v>
      </c>
      <c r="S66" s="26">
        <f t="shared" si="21"/>
        <v>22</v>
      </c>
      <c r="T66" s="26">
        <f t="shared" si="22"/>
        <v>70</v>
      </c>
      <c r="U66" s="110">
        <f t="shared" si="23"/>
        <v>0</v>
      </c>
    </row>
    <row r="67" spans="2:21" ht="12">
      <c r="B67" s="31"/>
      <c r="C67" s="33"/>
      <c r="D67">
        <v>530</v>
      </c>
      <c r="E67" s="46"/>
      <c r="F67" s="31" t="s">
        <v>84</v>
      </c>
      <c r="G67" s="40"/>
      <c r="H67" s="42">
        <f t="shared" si="12"/>
        <v>4922</v>
      </c>
      <c r="I67" s="43">
        <f t="shared" si="13"/>
        <v>8</v>
      </c>
      <c r="J67" s="43">
        <f t="shared" si="14"/>
        <v>3</v>
      </c>
      <c r="K67" s="43">
        <f t="shared" si="15"/>
        <v>530</v>
      </c>
      <c r="L67" s="43">
        <f t="shared" si="16"/>
        <v>0</v>
      </c>
      <c r="M67" s="44" t="str">
        <f t="shared" si="17"/>
        <v>00</v>
      </c>
      <c r="N67" s="45">
        <f t="shared" si="18"/>
        <v>0</v>
      </c>
      <c r="O67" s="97" t="str">
        <f t="shared" si="19"/>
        <v>輸入牛ヒレ（ヘレ）</v>
      </c>
      <c r="P67" s="45"/>
      <c r="R67" s="26">
        <f t="shared" si="20"/>
        <v>51</v>
      </c>
      <c r="S67" s="26">
        <f t="shared" si="21"/>
        <v>19</v>
      </c>
      <c r="T67" s="26">
        <f t="shared" si="22"/>
        <v>70</v>
      </c>
      <c r="U67" s="110">
        <f t="shared" si="23"/>
        <v>0</v>
      </c>
    </row>
    <row r="68" spans="2:21" ht="12">
      <c r="B68" s="31"/>
      <c r="C68" s="33"/>
      <c r="E68" s="37">
        <v>531</v>
      </c>
      <c r="F68" s="31"/>
      <c r="G68" s="35" t="s">
        <v>85</v>
      </c>
      <c r="H68" s="18">
        <f t="shared" si="12"/>
        <v>4922</v>
      </c>
      <c r="I68" s="14">
        <f t="shared" si="13"/>
        <v>8</v>
      </c>
      <c r="J68" s="14">
        <f t="shared" si="14"/>
        <v>3</v>
      </c>
      <c r="K68" s="14">
        <f t="shared" si="15"/>
        <v>531</v>
      </c>
      <c r="L68" s="14">
        <f t="shared" si="16"/>
        <v>0</v>
      </c>
      <c r="M68" s="15" t="str">
        <f t="shared" si="17"/>
        <v>00</v>
      </c>
      <c r="N68" s="19">
        <f t="shared" si="18"/>
        <v>9</v>
      </c>
      <c r="O68" s="95" t="str">
        <f t="shared" si="19"/>
        <v>輸入牛ヒレＡ</v>
      </c>
      <c r="P68" s="19"/>
      <c r="R68" s="26">
        <f t="shared" si="20"/>
        <v>51</v>
      </c>
      <c r="S68" s="26">
        <f t="shared" si="21"/>
        <v>20</v>
      </c>
      <c r="T68" s="26">
        <f t="shared" si="22"/>
        <v>71</v>
      </c>
      <c r="U68" s="110">
        <f t="shared" si="23"/>
        <v>9</v>
      </c>
    </row>
    <row r="69" spans="2:21" ht="12">
      <c r="B69" s="31"/>
      <c r="C69" s="33"/>
      <c r="D69" s="10"/>
      <c r="E69" s="38">
        <v>532</v>
      </c>
      <c r="F69" s="10"/>
      <c r="G69" s="36" t="s">
        <v>86</v>
      </c>
      <c r="H69" s="20">
        <f t="shared" si="12"/>
        <v>4922</v>
      </c>
      <c r="I69" s="21">
        <f t="shared" si="13"/>
        <v>8</v>
      </c>
      <c r="J69" s="21">
        <f t="shared" si="14"/>
        <v>3</v>
      </c>
      <c r="K69" s="21">
        <f t="shared" si="15"/>
        <v>532</v>
      </c>
      <c r="L69" s="21">
        <f t="shared" si="16"/>
        <v>0</v>
      </c>
      <c r="M69" s="22" t="str">
        <f t="shared" si="17"/>
        <v>00</v>
      </c>
      <c r="N69" s="23">
        <f t="shared" si="18"/>
        <v>8</v>
      </c>
      <c r="O69" s="96" t="str">
        <f t="shared" si="19"/>
        <v>輸入牛ヒレＢ</v>
      </c>
      <c r="P69" s="23"/>
      <c r="R69" s="26">
        <f t="shared" si="20"/>
        <v>51</v>
      </c>
      <c r="S69" s="26">
        <f t="shared" si="21"/>
        <v>21</v>
      </c>
      <c r="T69" s="26">
        <f t="shared" si="22"/>
        <v>72</v>
      </c>
      <c r="U69" s="110">
        <f t="shared" si="23"/>
        <v>8</v>
      </c>
    </row>
    <row r="70" spans="2:21" ht="12">
      <c r="B70" s="31"/>
      <c r="C70" s="33"/>
      <c r="D70" s="4">
        <v>590</v>
      </c>
      <c r="E70" s="5"/>
      <c r="F70" s="4" t="s">
        <v>87</v>
      </c>
      <c r="G70" s="47"/>
      <c r="H70" s="48">
        <f aca="true" t="shared" si="24" ref="H70:H93">$H$1</f>
        <v>4922</v>
      </c>
      <c r="I70" s="3">
        <f aca="true" t="shared" si="25" ref="I70:I93">$I$1</f>
        <v>8</v>
      </c>
      <c r="J70" s="3">
        <f aca="true" t="shared" si="26" ref="J70:J93">$B$1</f>
        <v>3</v>
      </c>
      <c r="K70" s="3">
        <f aca="true" t="shared" si="27" ref="K70:K93">IF(D70&lt;&gt;"",D70,E70)</f>
        <v>590</v>
      </c>
      <c r="L70" s="3">
        <f aca="true" t="shared" si="28" ref="L70:L93">$L$1</f>
        <v>0</v>
      </c>
      <c r="M70" s="49" t="str">
        <f aca="true" t="shared" si="29" ref="M70:M93">$M$1</f>
        <v>00</v>
      </c>
      <c r="N70" s="50">
        <f aca="true" t="shared" si="30" ref="N70:N93">U70</f>
        <v>2</v>
      </c>
      <c r="O70" s="98" t="str">
        <f aca="true" t="shared" si="31" ref="O70:O93">$C$6&amp;IF(F70&lt;&gt;"",F70,G70)</f>
        <v>輸入牛その他ロイン</v>
      </c>
      <c r="P70" s="50"/>
      <c r="R70" s="26">
        <f aca="true" t="shared" si="32" ref="R70:R101">(MID(H70,2,1)+MID(H70,4,1)+MID(J70,1,1)+MID(K70,2,1)+MID(L70,1,1)+MID(M70,2,1))*3</f>
        <v>69</v>
      </c>
      <c r="S70" s="26">
        <f aca="true" t="shared" si="33" ref="S70:S101">MID(H70,1,1)+MID(H70,3,1)+MID(I70,1,1)+MID(K70,1,1)+MID(K70,3,1)+MID(M70,1,1)</f>
        <v>19</v>
      </c>
      <c r="T70" s="26">
        <f aca="true" t="shared" si="34" ref="T70:T101">R70+S70</f>
        <v>88</v>
      </c>
      <c r="U70" s="110">
        <f aca="true" t="shared" si="35" ref="U70:U101">IF(10-RIGHT(T70,1)=10,0,10-RIGHT(T70,1))</f>
        <v>2</v>
      </c>
    </row>
    <row r="71" spans="2:21" ht="12">
      <c r="B71" s="31"/>
      <c r="C71" s="33"/>
      <c r="D71">
        <v>600</v>
      </c>
      <c r="E71" s="46"/>
      <c r="F71" s="31" t="s">
        <v>94</v>
      </c>
      <c r="G71" s="40"/>
      <c r="H71" s="42">
        <f t="shared" si="24"/>
        <v>4922</v>
      </c>
      <c r="I71" s="43">
        <f t="shared" si="25"/>
        <v>8</v>
      </c>
      <c r="J71" s="43">
        <f t="shared" si="26"/>
        <v>3</v>
      </c>
      <c r="K71" s="43">
        <f t="shared" si="27"/>
        <v>600</v>
      </c>
      <c r="L71" s="43">
        <f t="shared" si="28"/>
        <v>0</v>
      </c>
      <c r="M71" s="44" t="str">
        <f t="shared" si="29"/>
        <v>00</v>
      </c>
      <c r="N71" s="45">
        <f t="shared" si="30"/>
        <v>8</v>
      </c>
      <c r="O71" s="97" t="str">
        <f t="shared" si="31"/>
        <v>輸入牛骨付もも</v>
      </c>
      <c r="P71" s="45"/>
      <c r="R71" s="26">
        <f t="shared" si="32"/>
        <v>42</v>
      </c>
      <c r="S71" s="26">
        <f t="shared" si="33"/>
        <v>20</v>
      </c>
      <c r="T71" s="26">
        <f t="shared" si="34"/>
        <v>62</v>
      </c>
      <c r="U71" s="110">
        <f t="shared" si="35"/>
        <v>8</v>
      </c>
    </row>
    <row r="72" spans="2:21" ht="12">
      <c r="B72" s="31"/>
      <c r="C72" s="33"/>
      <c r="E72" s="37">
        <v>601</v>
      </c>
      <c r="F72" s="31"/>
      <c r="G72" s="35" t="s">
        <v>212</v>
      </c>
      <c r="H72" s="18">
        <f t="shared" si="24"/>
        <v>4922</v>
      </c>
      <c r="I72" s="14">
        <f t="shared" si="25"/>
        <v>8</v>
      </c>
      <c r="J72" s="14">
        <f t="shared" si="26"/>
        <v>3</v>
      </c>
      <c r="K72" s="14">
        <f t="shared" si="27"/>
        <v>601</v>
      </c>
      <c r="L72" s="14">
        <f t="shared" si="28"/>
        <v>0</v>
      </c>
      <c r="M72" s="15" t="str">
        <f t="shared" si="29"/>
        <v>00</v>
      </c>
      <c r="N72" s="19">
        <f t="shared" si="30"/>
        <v>7</v>
      </c>
      <c r="O72" s="95" t="str">
        <f t="shared" si="31"/>
        <v>輸入牛ももセット</v>
      </c>
      <c r="P72" s="19"/>
      <c r="R72" s="26">
        <f t="shared" si="32"/>
        <v>42</v>
      </c>
      <c r="S72" s="26">
        <f t="shared" si="33"/>
        <v>21</v>
      </c>
      <c r="T72" s="26">
        <f t="shared" si="34"/>
        <v>63</v>
      </c>
      <c r="U72" s="110">
        <f t="shared" si="35"/>
        <v>7</v>
      </c>
    </row>
    <row r="73" spans="2:21" ht="12">
      <c r="B73" s="31"/>
      <c r="C73" s="33"/>
      <c r="D73" s="10"/>
      <c r="E73" s="38">
        <v>602</v>
      </c>
      <c r="F73" s="10"/>
      <c r="G73" s="36" t="s">
        <v>213</v>
      </c>
      <c r="H73" s="20">
        <f t="shared" si="24"/>
        <v>4922</v>
      </c>
      <c r="I73" s="21">
        <f t="shared" si="25"/>
        <v>8</v>
      </c>
      <c r="J73" s="21">
        <f t="shared" si="26"/>
        <v>3</v>
      </c>
      <c r="K73" s="21">
        <f t="shared" si="27"/>
        <v>602</v>
      </c>
      <c r="L73" s="21">
        <f t="shared" si="28"/>
        <v>0</v>
      </c>
      <c r="M73" s="22" t="str">
        <f t="shared" si="29"/>
        <v>00</v>
      </c>
      <c r="N73" s="23">
        <f t="shared" si="30"/>
        <v>6</v>
      </c>
      <c r="O73" s="96" t="str">
        <f t="shared" si="31"/>
        <v>輸入牛ももセットC</v>
      </c>
      <c r="P73" s="23"/>
      <c r="R73" s="26">
        <f t="shared" si="32"/>
        <v>42</v>
      </c>
      <c r="S73" s="26">
        <f t="shared" si="33"/>
        <v>22</v>
      </c>
      <c r="T73" s="26">
        <f t="shared" si="34"/>
        <v>64</v>
      </c>
      <c r="U73" s="110">
        <f t="shared" si="35"/>
        <v>6</v>
      </c>
    </row>
    <row r="74" spans="2:21" ht="12">
      <c r="B74" s="31"/>
      <c r="C74" s="33"/>
      <c r="D74">
        <v>610</v>
      </c>
      <c r="E74" s="46"/>
      <c r="F74" s="31" t="s">
        <v>95</v>
      </c>
      <c r="G74" s="40"/>
      <c r="H74" s="42">
        <f t="shared" si="24"/>
        <v>4922</v>
      </c>
      <c r="I74" s="43">
        <f t="shared" si="25"/>
        <v>8</v>
      </c>
      <c r="J74" s="43">
        <f t="shared" si="26"/>
        <v>3</v>
      </c>
      <c r="K74" s="43">
        <f t="shared" si="27"/>
        <v>610</v>
      </c>
      <c r="L74" s="43">
        <f t="shared" si="28"/>
        <v>0</v>
      </c>
      <c r="M74" s="44" t="str">
        <f t="shared" si="29"/>
        <v>00</v>
      </c>
      <c r="N74" s="45">
        <f t="shared" si="30"/>
        <v>5</v>
      </c>
      <c r="O74" s="97" t="str">
        <f t="shared" si="31"/>
        <v>輸入牛うちもも</v>
      </c>
      <c r="P74" s="45"/>
      <c r="R74" s="26">
        <f t="shared" si="32"/>
        <v>45</v>
      </c>
      <c r="S74" s="26">
        <f t="shared" si="33"/>
        <v>20</v>
      </c>
      <c r="T74" s="26">
        <f t="shared" si="34"/>
        <v>65</v>
      </c>
      <c r="U74" s="110">
        <f t="shared" si="35"/>
        <v>5</v>
      </c>
    </row>
    <row r="75" spans="2:21" ht="12">
      <c r="B75" s="31"/>
      <c r="C75" s="33"/>
      <c r="E75" s="37">
        <v>611</v>
      </c>
      <c r="F75" s="31"/>
      <c r="G75" s="35" t="s">
        <v>96</v>
      </c>
      <c r="H75" s="18">
        <f t="shared" si="24"/>
        <v>4922</v>
      </c>
      <c r="I75" s="14">
        <f t="shared" si="25"/>
        <v>8</v>
      </c>
      <c r="J75" s="14">
        <f t="shared" si="26"/>
        <v>3</v>
      </c>
      <c r="K75" s="14">
        <f t="shared" si="27"/>
        <v>611</v>
      </c>
      <c r="L75" s="14">
        <f t="shared" si="28"/>
        <v>0</v>
      </c>
      <c r="M75" s="15" t="str">
        <f t="shared" si="29"/>
        <v>00</v>
      </c>
      <c r="N75" s="19">
        <f t="shared" si="30"/>
        <v>4</v>
      </c>
      <c r="O75" s="95" t="str">
        <f t="shared" si="31"/>
        <v>輸入牛うちももＳ</v>
      </c>
      <c r="P75" s="19"/>
      <c r="R75" s="26">
        <f t="shared" si="32"/>
        <v>45</v>
      </c>
      <c r="S75" s="26">
        <f t="shared" si="33"/>
        <v>21</v>
      </c>
      <c r="T75" s="26">
        <f t="shared" si="34"/>
        <v>66</v>
      </c>
      <c r="U75" s="110">
        <f t="shared" si="35"/>
        <v>4</v>
      </c>
    </row>
    <row r="76" spans="2:21" ht="12">
      <c r="B76" s="31"/>
      <c r="C76" s="33"/>
      <c r="E76" s="37">
        <v>612</v>
      </c>
      <c r="F76" s="31"/>
      <c r="G76" s="35" t="s">
        <v>97</v>
      </c>
      <c r="H76" s="18">
        <f t="shared" si="24"/>
        <v>4922</v>
      </c>
      <c r="I76" s="14">
        <f t="shared" si="25"/>
        <v>8</v>
      </c>
      <c r="J76" s="14">
        <f t="shared" si="26"/>
        <v>3</v>
      </c>
      <c r="K76" s="14">
        <f t="shared" si="27"/>
        <v>612</v>
      </c>
      <c r="L76" s="14">
        <f t="shared" si="28"/>
        <v>0</v>
      </c>
      <c r="M76" s="15" t="str">
        <f t="shared" si="29"/>
        <v>00</v>
      </c>
      <c r="N76" s="19">
        <f t="shared" si="30"/>
        <v>3</v>
      </c>
      <c r="O76" s="95" t="str">
        <f t="shared" si="31"/>
        <v>輸入牛うちももかぶり</v>
      </c>
      <c r="P76" s="19"/>
      <c r="R76" s="26">
        <f t="shared" si="32"/>
        <v>45</v>
      </c>
      <c r="S76" s="26">
        <f t="shared" si="33"/>
        <v>22</v>
      </c>
      <c r="T76" s="26">
        <f t="shared" si="34"/>
        <v>67</v>
      </c>
      <c r="U76" s="110">
        <f t="shared" si="35"/>
        <v>3</v>
      </c>
    </row>
    <row r="77" spans="2:21" ht="12">
      <c r="B77" s="31"/>
      <c r="C77" s="33"/>
      <c r="E77" s="37">
        <v>613</v>
      </c>
      <c r="F77" s="31"/>
      <c r="G77" s="35" t="s">
        <v>98</v>
      </c>
      <c r="H77" s="18">
        <f t="shared" si="24"/>
        <v>4922</v>
      </c>
      <c r="I77" s="14">
        <f t="shared" si="25"/>
        <v>8</v>
      </c>
      <c r="J77" s="14">
        <f t="shared" si="26"/>
        <v>3</v>
      </c>
      <c r="K77" s="14">
        <f t="shared" si="27"/>
        <v>613</v>
      </c>
      <c r="L77" s="14">
        <f t="shared" si="28"/>
        <v>0</v>
      </c>
      <c r="M77" s="15" t="str">
        <f t="shared" si="29"/>
        <v>00</v>
      </c>
      <c r="N77" s="19">
        <f t="shared" si="30"/>
        <v>2</v>
      </c>
      <c r="O77" s="95" t="str">
        <f t="shared" si="31"/>
        <v>輸入牛うちももＡ</v>
      </c>
      <c r="P77" s="19"/>
      <c r="R77" s="26">
        <f t="shared" si="32"/>
        <v>45</v>
      </c>
      <c r="S77" s="26">
        <f t="shared" si="33"/>
        <v>23</v>
      </c>
      <c r="T77" s="26">
        <f t="shared" si="34"/>
        <v>68</v>
      </c>
      <c r="U77" s="110">
        <f t="shared" si="35"/>
        <v>2</v>
      </c>
    </row>
    <row r="78" spans="2:21" ht="12">
      <c r="B78" s="31"/>
      <c r="C78" s="33"/>
      <c r="D78" s="10"/>
      <c r="E78" s="38">
        <v>614</v>
      </c>
      <c r="F78" s="10"/>
      <c r="G78" s="36" t="s">
        <v>99</v>
      </c>
      <c r="H78" s="20">
        <f t="shared" si="24"/>
        <v>4922</v>
      </c>
      <c r="I78" s="21">
        <f t="shared" si="25"/>
        <v>8</v>
      </c>
      <c r="J78" s="21">
        <f t="shared" si="26"/>
        <v>3</v>
      </c>
      <c r="K78" s="21">
        <f t="shared" si="27"/>
        <v>614</v>
      </c>
      <c r="L78" s="21">
        <f t="shared" si="28"/>
        <v>0</v>
      </c>
      <c r="M78" s="22" t="str">
        <f t="shared" si="29"/>
        <v>00</v>
      </c>
      <c r="N78" s="23">
        <f t="shared" si="30"/>
        <v>1</v>
      </c>
      <c r="O78" s="96" t="str">
        <f t="shared" si="31"/>
        <v>輸入牛うちももＢ</v>
      </c>
      <c r="P78" s="23"/>
      <c r="R78" s="26">
        <f t="shared" si="32"/>
        <v>45</v>
      </c>
      <c r="S78" s="26">
        <f t="shared" si="33"/>
        <v>24</v>
      </c>
      <c r="T78" s="26">
        <f t="shared" si="34"/>
        <v>69</v>
      </c>
      <c r="U78" s="110">
        <f t="shared" si="35"/>
        <v>1</v>
      </c>
    </row>
    <row r="79" spans="2:21" ht="12">
      <c r="B79" s="31"/>
      <c r="C79" s="33"/>
      <c r="D79">
        <v>620</v>
      </c>
      <c r="E79" s="46"/>
      <c r="F79" s="31" t="s">
        <v>100</v>
      </c>
      <c r="G79" s="40"/>
      <c r="H79" s="42">
        <f t="shared" si="24"/>
        <v>4922</v>
      </c>
      <c r="I79" s="43">
        <f t="shared" si="25"/>
        <v>8</v>
      </c>
      <c r="J79" s="43">
        <f t="shared" si="26"/>
        <v>3</v>
      </c>
      <c r="K79" s="43">
        <f t="shared" si="27"/>
        <v>620</v>
      </c>
      <c r="L79" s="43">
        <f t="shared" si="28"/>
        <v>0</v>
      </c>
      <c r="M79" s="44" t="str">
        <f t="shared" si="29"/>
        <v>00</v>
      </c>
      <c r="N79" s="45">
        <f t="shared" si="30"/>
        <v>2</v>
      </c>
      <c r="O79" s="97" t="str">
        <f t="shared" si="31"/>
        <v>輸入牛しんたま</v>
      </c>
      <c r="P79" s="45"/>
      <c r="R79" s="26">
        <f t="shared" si="32"/>
        <v>48</v>
      </c>
      <c r="S79" s="26">
        <f t="shared" si="33"/>
        <v>20</v>
      </c>
      <c r="T79" s="26">
        <f t="shared" si="34"/>
        <v>68</v>
      </c>
      <c r="U79" s="110">
        <f t="shared" si="35"/>
        <v>2</v>
      </c>
    </row>
    <row r="80" spans="2:21" ht="12">
      <c r="B80" s="31"/>
      <c r="C80" s="33"/>
      <c r="E80" s="37">
        <v>621</v>
      </c>
      <c r="F80" s="31"/>
      <c r="G80" s="35" t="s">
        <v>101</v>
      </c>
      <c r="H80" s="18">
        <f t="shared" si="24"/>
        <v>4922</v>
      </c>
      <c r="I80" s="14">
        <f t="shared" si="25"/>
        <v>8</v>
      </c>
      <c r="J80" s="14">
        <f t="shared" si="26"/>
        <v>3</v>
      </c>
      <c r="K80" s="14">
        <f t="shared" si="27"/>
        <v>621</v>
      </c>
      <c r="L80" s="14">
        <f t="shared" si="28"/>
        <v>0</v>
      </c>
      <c r="M80" s="15" t="str">
        <f t="shared" si="29"/>
        <v>00</v>
      </c>
      <c r="N80" s="19">
        <f t="shared" si="30"/>
        <v>1</v>
      </c>
      <c r="O80" s="95" t="str">
        <f t="shared" si="31"/>
        <v>輸入牛しんたまＳ</v>
      </c>
      <c r="P80" s="19"/>
      <c r="R80" s="26">
        <f t="shared" si="32"/>
        <v>48</v>
      </c>
      <c r="S80" s="26">
        <f t="shared" si="33"/>
        <v>21</v>
      </c>
      <c r="T80" s="26">
        <f t="shared" si="34"/>
        <v>69</v>
      </c>
      <c r="U80" s="110">
        <f t="shared" si="35"/>
        <v>1</v>
      </c>
    </row>
    <row r="81" spans="2:21" ht="12">
      <c r="B81" s="31"/>
      <c r="C81" s="33"/>
      <c r="D81" s="10"/>
      <c r="E81" s="38">
        <v>622</v>
      </c>
      <c r="F81" s="10"/>
      <c r="G81" s="36" t="s">
        <v>102</v>
      </c>
      <c r="H81" s="20">
        <f t="shared" si="24"/>
        <v>4922</v>
      </c>
      <c r="I81" s="21">
        <f t="shared" si="25"/>
        <v>8</v>
      </c>
      <c r="J81" s="21">
        <f t="shared" si="26"/>
        <v>3</v>
      </c>
      <c r="K81" s="21">
        <f t="shared" si="27"/>
        <v>622</v>
      </c>
      <c r="L81" s="21">
        <f t="shared" si="28"/>
        <v>0</v>
      </c>
      <c r="M81" s="22" t="str">
        <f t="shared" si="29"/>
        <v>00</v>
      </c>
      <c r="N81" s="23">
        <f t="shared" si="30"/>
        <v>0</v>
      </c>
      <c r="O81" s="96" t="str">
        <f t="shared" si="31"/>
        <v>輸入牛ともさんかく（トライチップ）</v>
      </c>
      <c r="P81" s="23"/>
      <c r="R81" s="26">
        <f t="shared" si="32"/>
        <v>48</v>
      </c>
      <c r="S81" s="26">
        <f t="shared" si="33"/>
        <v>22</v>
      </c>
      <c r="T81" s="26">
        <f t="shared" si="34"/>
        <v>70</v>
      </c>
      <c r="U81" s="110">
        <f t="shared" si="35"/>
        <v>0</v>
      </c>
    </row>
    <row r="82" spans="2:21" ht="12">
      <c r="B82" s="31"/>
      <c r="C82" s="33"/>
      <c r="D82">
        <v>630</v>
      </c>
      <c r="E82" s="46"/>
      <c r="F82" s="31" t="s">
        <v>103</v>
      </c>
      <c r="G82" s="40"/>
      <c r="H82" s="42">
        <f t="shared" si="24"/>
        <v>4922</v>
      </c>
      <c r="I82" s="43">
        <f t="shared" si="25"/>
        <v>8</v>
      </c>
      <c r="J82" s="43">
        <f t="shared" si="26"/>
        <v>3</v>
      </c>
      <c r="K82" s="43">
        <f t="shared" si="27"/>
        <v>630</v>
      </c>
      <c r="L82" s="43">
        <f t="shared" si="28"/>
        <v>0</v>
      </c>
      <c r="M82" s="44" t="str">
        <f t="shared" si="29"/>
        <v>00</v>
      </c>
      <c r="N82" s="45">
        <f t="shared" si="30"/>
        <v>9</v>
      </c>
      <c r="O82" s="97" t="str">
        <f t="shared" si="31"/>
        <v>輸入牛らんいち</v>
      </c>
      <c r="P82" s="45"/>
      <c r="R82" s="26">
        <f t="shared" si="32"/>
        <v>51</v>
      </c>
      <c r="S82" s="26">
        <f t="shared" si="33"/>
        <v>20</v>
      </c>
      <c r="T82" s="26">
        <f t="shared" si="34"/>
        <v>71</v>
      </c>
      <c r="U82" s="110">
        <f t="shared" si="35"/>
        <v>9</v>
      </c>
    </row>
    <row r="83" spans="2:21" ht="12">
      <c r="B83" s="31"/>
      <c r="C83" s="33"/>
      <c r="E83" s="37">
        <v>631</v>
      </c>
      <c r="F83" s="31"/>
      <c r="G83" s="35" t="s">
        <v>104</v>
      </c>
      <c r="H83" s="18">
        <f t="shared" si="24"/>
        <v>4922</v>
      </c>
      <c r="I83" s="14">
        <f t="shared" si="25"/>
        <v>8</v>
      </c>
      <c r="J83" s="14">
        <f t="shared" si="26"/>
        <v>3</v>
      </c>
      <c r="K83" s="14">
        <f t="shared" si="27"/>
        <v>631</v>
      </c>
      <c r="L83" s="14">
        <f t="shared" si="28"/>
        <v>0</v>
      </c>
      <c r="M83" s="15" t="str">
        <f t="shared" si="29"/>
        <v>00</v>
      </c>
      <c r="N83" s="19">
        <f t="shared" si="30"/>
        <v>8</v>
      </c>
      <c r="O83" s="95" t="str">
        <f t="shared" si="31"/>
        <v>輸入牛らんぷ</v>
      </c>
      <c r="P83" s="19"/>
      <c r="R83" s="26">
        <f t="shared" si="32"/>
        <v>51</v>
      </c>
      <c r="S83" s="26">
        <f t="shared" si="33"/>
        <v>21</v>
      </c>
      <c r="T83" s="26">
        <f t="shared" si="34"/>
        <v>72</v>
      </c>
      <c r="U83" s="110">
        <f t="shared" si="35"/>
        <v>8</v>
      </c>
    </row>
    <row r="84" spans="2:21" ht="12">
      <c r="B84" s="31"/>
      <c r="C84" s="33"/>
      <c r="D84" s="10"/>
      <c r="E84" s="38">
        <v>632</v>
      </c>
      <c r="F84" s="10"/>
      <c r="G84" s="36" t="s">
        <v>105</v>
      </c>
      <c r="H84" s="20">
        <f t="shared" si="24"/>
        <v>4922</v>
      </c>
      <c r="I84" s="21">
        <f t="shared" si="25"/>
        <v>8</v>
      </c>
      <c r="J84" s="21">
        <f t="shared" si="26"/>
        <v>3</v>
      </c>
      <c r="K84" s="21">
        <f t="shared" si="27"/>
        <v>632</v>
      </c>
      <c r="L84" s="21">
        <f t="shared" si="28"/>
        <v>0</v>
      </c>
      <c r="M84" s="22" t="str">
        <f t="shared" si="29"/>
        <v>00</v>
      </c>
      <c r="N84" s="23">
        <f t="shared" si="30"/>
        <v>7</v>
      </c>
      <c r="O84" s="96" t="str">
        <f t="shared" si="31"/>
        <v>輸入牛いちぼ（クーレット）</v>
      </c>
      <c r="P84" s="23"/>
      <c r="R84" s="26">
        <f t="shared" si="32"/>
        <v>51</v>
      </c>
      <c r="S84" s="26">
        <f t="shared" si="33"/>
        <v>22</v>
      </c>
      <c r="T84" s="26">
        <f t="shared" si="34"/>
        <v>73</v>
      </c>
      <c r="U84" s="110">
        <f t="shared" si="35"/>
        <v>7</v>
      </c>
    </row>
    <row r="85" spans="2:21" ht="12">
      <c r="B85" s="31"/>
      <c r="C85" s="33"/>
      <c r="D85">
        <v>640</v>
      </c>
      <c r="E85" s="46"/>
      <c r="F85" s="31" t="s">
        <v>106</v>
      </c>
      <c r="G85" s="40"/>
      <c r="H85" s="42">
        <f t="shared" si="24"/>
        <v>4922</v>
      </c>
      <c r="I85" s="43">
        <f t="shared" si="25"/>
        <v>8</v>
      </c>
      <c r="J85" s="43">
        <f t="shared" si="26"/>
        <v>3</v>
      </c>
      <c r="K85" s="43">
        <f t="shared" si="27"/>
        <v>640</v>
      </c>
      <c r="L85" s="43">
        <f t="shared" si="28"/>
        <v>0</v>
      </c>
      <c r="M85" s="44" t="str">
        <f t="shared" si="29"/>
        <v>00</v>
      </c>
      <c r="N85" s="45">
        <f t="shared" si="30"/>
        <v>6</v>
      </c>
      <c r="O85" s="97" t="str">
        <f t="shared" si="31"/>
        <v>輸入牛そともも（はばきなし）</v>
      </c>
      <c r="P85" s="45"/>
      <c r="R85" s="26">
        <f t="shared" si="32"/>
        <v>54</v>
      </c>
      <c r="S85" s="26">
        <f t="shared" si="33"/>
        <v>20</v>
      </c>
      <c r="T85" s="26">
        <f t="shared" si="34"/>
        <v>74</v>
      </c>
      <c r="U85" s="110">
        <f t="shared" si="35"/>
        <v>6</v>
      </c>
    </row>
    <row r="86" spans="2:21" ht="12">
      <c r="B86" s="31"/>
      <c r="C86" s="33"/>
      <c r="E86" s="37">
        <v>641</v>
      </c>
      <c r="F86" s="31"/>
      <c r="G86" s="35" t="s">
        <v>107</v>
      </c>
      <c r="H86" s="18">
        <f t="shared" si="24"/>
        <v>4922</v>
      </c>
      <c r="I86" s="14">
        <f t="shared" si="25"/>
        <v>8</v>
      </c>
      <c r="J86" s="14">
        <f t="shared" si="26"/>
        <v>3</v>
      </c>
      <c r="K86" s="14">
        <f t="shared" si="27"/>
        <v>641</v>
      </c>
      <c r="L86" s="14">
        <f t="shared" si="28"/>
        <v>0</v>
      </c>
      <c r="M86" s="15" t="str">
        <f t="shared" si="29"/>
        <v>00</v>
      </c>
      <c r="N86" s="19">
        <f t="shared" si="30"/>
        <v>5</v>
      </c>
      <c r="O86" s="95" t="str">
        <f t="shared" si="31"/>
        <v>輸入牛そともも（はばき付）</v>
      </c>
      <c r="P86" s="19"/>
      <c r="R86" s="26">
        <f t="shared" si="32"/>
        <v>54</v>
      </c>
      <c r="S86" s="26">
        <f t="shared" si="33"/>
        <v>21</v>
      </c>
      <c r="T86" s="26">
        <f t="shared" si="34"/>
        <v>75</v>
      </c>
      <c r="U86" s="110">
        <f t="shared" si="35"/>
        <v>5</v>
      </c>
    </row>
    <row r="87" spans="2:21" ht="12">
      <c r="B87" s="31"/>
      <c r="C87" s="33"/>
      <c r="E87" s="37">
        <v>642</v>
      </c>
      <c r="F87" s="31"/>
      <c r="G87" s="35" t="s">
        <v>108</v>
      </c>
      <c r="H87" s="18">
        <f t="shared" si="24"/>
        <v>4922</v>
      </c>
      <c r="I87" s="14">
        <f t="shared" si="25"/>
        <v>8</v>
      </c>
      <c r="J87" s="14">
        <f t="shared" si="26"/>
        <v>3</v>
      </c>
      <c r="K87" s="14">
        <f t="shared" si="27"/>
        <v>642</v>
      </c>
      <c r="L87" s="14">
        <f t="shared" si="28"/>
        <v>0</v>
      </c>
      <c r="M87" s="15" t="str">
        <f t="shared" si="29"/>
        <v>00</v>
      </c>
      <c r="N87" s="19">
        <f t="shared" si="30"/>
        <v>4</v>
      </c>
      <c r="O87" s="95" t="str">
        <f t="shared" si="31"/>
        <v>輸入牛そとももＳ</v>
      </c>
      <c r="P87" s="19"/>
      <c r="R87" s="26">
        <f t="shared" si="32"/>
        <v>54</v>
      </c>
      <c r="S87" s="26">
        <f t="shared" si="33"/>
        <v>22</v>
      </c>
      <c r="T87" s="26">
        <f t="shared" si="34"/>
        <v>76</v>
      </c>
      <c r="U87" s="110">
        <f t="shared" si="35"/>
        <v>4</v>
      </c>
    </row>
    <row r="88" spans="2:21" ht="12">
      <c r="B88" s="31"/>
      <c r="C88" s="33"/>
      <c r="E88" s="37">
        <v>643</v>
      </c>
      <c r="F88" s="31"/>
      <c r="G88" s="35" t="s">
        <v>109</v>
      </c>
      <c r="H88" s="18">
        <f t="shared" si="24"/>
        <v>4922</v>
      </c>
      <c r="I88" s="14">
        <f t="shared" si="25"/>
        <v>8</v>
      </c>
      <c r="J88" s="14">
        <f t="shared" si="26"/>
        <v>3</v>
      </c>
      <c r="K88" s="14">
        <f t="shared" si="27"/>
        <v>643</v>
      </c>
      <c r="L88" s="14">
        <f t="shared" si="28"/>
        <v>0</v>
      </c>
      <c r="M88" s="15" t="str">
        <f t="shared" si="29"/>
        <v>00</v>
      </c>
      <c r="N88" s="19">
        <f t="shared" si="30"/>
        <v>3</v>
      </c>
      <c r="O88" s="95" t="str">
        <f t="shared" si="31"/>
        <v>輸入牛はばき（ヒール）</v>
      </c>
      <c r="P88" s="19"/>
      <c r="R88" s="26">
        <f t="shared" si="32"/>
        <v>54</v>
      </c>
      <c r="S88" s="26">
        <f t="shared" si="33"/>
        <v>23</v>
      </c>
      <c r="T88" s="26">
        <f t="shared" si="34"/>
        <v>77</v>
      </c>
      <c r="U88" s="110">
        <f t="shared" si="35"/>
        <v>3</v>
      </c>
    </row>
    <row r="89" spans="2:21" ht="12">
      <c r="B89" s="31"/>
      <c r="C89" s="33"/>
      <c r="D89" s="10"/>
      <c r="E89" s="38">
        <v>644</v>
      </c>
      <c r="F89" s="10"/>
      <c r="G89" s="36" t="s">
        <v>110</v>
      </c>
      <c r="H89" s="20">
        <f t="shared" si="24"/>
        <v>4922</v>
      </c>
      <c r="I89" s="21">
        <f t="shared" si="25"/>
        <v>8</v>
      </c>
      <c r="J89" s="21">
        <f t="shared" si="26"/>
        <v>3</v>
      </c>
      <c r="K89" s="21">
        <f t="shared" si="27"/>
        <v>644</v>
      </c>
      <c r="L89" s="21">
        <f t="shared" si="28"/>
        <v>0</v>
      </c>
      <c r="M89" s="22" t="str">
        <f t="shared" si="29"/>
        <v>00</v>
      </c>
      <c r="N89" s="23">
        <f t="shared" si="30"/>
        <v>2</v>
      </c>
      <c r="O89" s="96" t="str">
        <f t="shared" si="31"/>
        <v>輸入牛しきんぼ（アイラウンド）</v>
      </c>
      <c r="P89" s="23"/>
      <c r="R89" s="26">
        <f t="shared" si="32"/>
        <v>54</v>
      </c>
      <c r="S89" s="26">
        <f t="shared" si="33"/>
        <v>24</v>
      </c>
      <c r="T89" s="26">
        <f t="shared" si="34"/>
        <v>78</v>
      </c>
      <c r="U89" s="110">
        <f t="shared" si="35"/>
        <v>2</v>
      </c>
    </row>
    <row r="90" spans="2:21" ht="12">
      <c r="B90" s="31"/>
      <c r="C90" s="33"/>
      <c r="D90">
        <v>650</v>
      </c>
      <c r="E90" s="46"/>
      <c r="F90" s="31" t="s">
        <v>111</v>
      </c>
      <c r="G90" s="40"/>
      <c r="H90" s="42">
        <f t="shared" si="24"/>
        <v>4922</v>
      </c>
      <c r="I90" s="43">
        <f t="shared" si="25"/>
        <v>8</v>
      </c>
      <c r="J90" s="43">
        <f t="shared" si="26"/>
        <v>3</v>
      </c>
      <c r="K90" s="43">
        <f t="shared" si="27"/>
        <v>650</v>
      </c>
      <c r="L90" s="43">
        <f t="shared" si="28"/>
        <v>0</v>
      </c>
      <c r="M90" s="44" t="str">
        <f t="shared" si="29"/>
        <v>00</v>
      </c>
      <c r="N90" s="45">
        <f t="shared" si="30"/>
        <v>3</v>
      </c>
      <c r="O90" s="97" t="str">
        <f t="shared" si="31"/>
        <v>輸入牛ともずね（はばき付）</v>
      </c>
      <c r="P90" s="45"/>
      <c r="R90" s="26">
        <f t="shared" si="32"/>
        <v>57</v>
      </c>
      <c r="S90" s="26">
        <f t="shared" si="33"/>
        <v>20</v>
      </c>
      <c r="T90" s="26">
        <f t="shared" si="34"/>
        <v>77</v>
      </c>
      <c r="U90" s="110">
        <f t="shared" si="35"/>
        <v>3</v>
      </c>
    </row>
    <row r="91" spans="2:21" ht="12">
      <c r="B91" s="31"/>
      <c r="C91" s="33"/>
      <c r="E91" s="37">
        <v>651</v>
      </c>
      <c r="F91" s="31"/>
      <c r="G91" s="35" t="s">
        <v>112</v>
      </c>
      <c r="H91" s="18">
        <f t="shared" si="24"/>
        <v>4922</v>
      </c>
      <c r="I91" s="14">
        <f t="shared" si="25"/>
        <v>8</v>
      </c>
      <c r="J91" s="14">
        <f t="shared" si="26"/>
        <v>3</v>
      </c>
      <c r="K91" s="14">
        <f t="shared" si="27"/>
        <v>651</v>
      </c>
      <c r="L91" s="14">
        <f t="shared" si="28"/>
        <v>0</v>
      </c>
      <c r="M91" s="15" t="str">
        <f t="shared" si="29"/>
        <v>00</v>
      </c>
      <c r="N91" s="19">
        <f t="shared" si="30"/>
        <v>2</v>
      </c>
      <c r="O91" s="95" t="str">
        <f t="shared" si="31"/>
        <v>輸入牛ともずね</v>
      </c>
      <c r="P91" s="19"/>
      <c r="R91" s="26">
        <f t="shared" si="32"/>
        <v>57</v>
      </c>
      <c r="S91" s="26">
        <f t="shared" si="33"/>
        <v>21</v>
      </c>
      <c r="T91" s="26">
        <f t="shared" si="34"/>
        <v>78</v>
      </c>
      <c r="U91" s="110">
        <f t="shared" si="35"/>
        <v>2</v>
      </c>
    </row>
    <row r="92" spans="2:21" ht="12">
      <c r="B92" s="31"/>
      <c r="C92" s="33"/>
      <c r="D92" s="10"/>
      <c r="E92" s="38">
        <v>652</v>
      </c>
      <c r="F92" s="10"/>
      <c r="G92" s="36" t="s">
        <v>113</v>
      </c>
      <c r="H92" s="20">
        <f t="shared" si="24"/>
        <v>4922</v>
      </c>
      <c r="I92" s="21">
        <f t="shared" si="25"/>
        <v>8</v>
      </c>
      <c r="J92" s="21">
        <f t="shared" si="26"/>
        <v>3</v>
      </c>
      <c r="K92" s="21">
        <f t="shared" si="27"/>
        <v>652</v>
      </c>
      <c r="L92" s="21">
        <f t="shared" si="28"/>
        <v>0</v>
      </c>
      <c r="M92" s="22" t="str">
        <f t="shared" si="29"/>
        <v>00</v>
      </c>
      <c r="N92" s="23">
        <f t="shared" si="30"/>
        <v>1</v>
      </c>
      <c r="O92" s="96" t="str">
        <f t="shared" si="31"/>
        <v>輸入牛ともずねＳ</v>
      </c>
      <c r="P92" s="23"/>
      <c r="R92" s="26">
        <f t="shared" si="32"/>
        <v>57</v>
      </c>
      <c r="S92" s="26">
        <f t="shared" si="33"/>
        <v>22</v>
      </c>
      <c r="T92" s="26">
        <f t="shared" si="34"/>
        <v>79</v>
      </c>
      <c r="U92" s="110">
        <f t="shared" si="35"/>
        <v>1</v>
      </c>
    </row>
    <row r="93" spans="2:21" ht="12">
      <c r="B93" s="31"/>
      <c r="C93" s="33"/>
      <c r="D93" s="4">
        <v>690</v>
      </c>
      <c r="E93" s="5"/>
      <c r="F93" s="4" t="s">
        <v>121</v>
      </c>
      <c r="G93" s="47"/>
      <c r="H93" s="48">
        <f t="shared" si="24"/>
        <v>4922</v>
      </c>
      <c r="I93" s="3">
        <f t="shared" si="25"/>
        <v>8</v>
      </c>
      <c r="J93" s="3">
        <f t="shared" si="26"/>
        <v>3</v>
      </c>
      <c r="K93" s="3">
        <f t="shared" si="27"/>
        <v>690</v>
      </c>
      <c r="L93" s="3">
        <f t="shared" si="28"/>
        <v>0</v>
      </c>
      <c r="M93" s="49" t="str">
        <f t="shared" si="29"/>
        <v>00</v>
      </c>
      <c r="N93" s="50">
        <f t="shared" si="30"/>
        <v>1</v>
      </c>
      <c r="O93" s="98" t="str">
        <f t="shared" si="31"/>
        <v>輸入牛その他もも</v>
      </c>
      <c r="P93" s="50"/>
      <c r="R93" s="26">
        <f t="shared" si="32"/>
        <v>69</v>
      </c>
      <c r="S93" s="26">
        <f t="shared" si="33"/>
        <v>20</v>
      </c>
      <c r="T93" s="26">
        <f t="shared" si="34"/>
        <v>89</v>
      </c>
      <c r="U93" s="110">
        <f t="shared" si="35"/>
        <v>1</v>
      </c>
    </row>
    <row r="94" spans="2:21" ht="12">
      <c r="B94" s="31"/>
      <c r="C94" s="33"/>
      <c r="D94">
        <v>710</v>
      </c>
      <c r="E94" s="46"/>
      <c r="F94" s="30"/>
      <c r="G94" s="99"/>
      <c r="H94" s="42"/>
      <c r="I94" s="43"/>
      <c r="J94" s="43"/>
      <c r="K94" s="43"/>
      <c r="L94" s="43"/>
      <c r="M94" s="44"/>
      <c r="N94" s="45"/>
      <c r="O94" s="97"/>
      <c r="P94" s="45"/>
      <c r="R94" s="26" t="e">
        <f t="shared" si="32"/>
        <v>#VALUE!</v>
      </c>
      <c r="S94" s="26" t="e">
        <f t="shared" si="33"/>
        <v>#VALUE!</v>
      </c>
      <c r="T94" s="26" t="e">
        <f t="shared" si="34"/>
        <v>#VALUE!</v>
      </c>
      <c r="U94" s="110" t="e">
        <f t="shared" si="35"/>
        <v>#VALUE!</v>
      </c>
    </row>
    <row r="95" spans="2:21" ht="12">
      <c r="B95" s="31"/>
      <c r="C95" s="33"/>
      <c r="E95" s="37">
        <v>711</v>
      </c>
      <c r="F95" s="31"/>
      <c r="G95" s="35" t="s">
        <v>122</v>
      </c>
      <c r="H95" s="18">
        <f aca="true" t="shared" si="36" ref="H95:H126">$H$1</f>
        <v>4922</v>
      </c>
      <c r="I95" s="14">
        <f aca="true" t="shared" si="37" ref="I95:I126">$I$1</f>
        <v>8</v>
      </c>
      <c r="J95" s="14">
        <f aca="true" t="shared" si="38" ref="J95:J126">$B$1</f>
        <v>3</v>
      </c>
      <c r="K95" s="14">
        <f aca="true" t="shared" si="39" ref="K95:K126">IF(D95&lt;&gt;"",D95,E95)</f>
        <v>711</v>
      </c>
      <c r="L95" s="14">
        <f aca="true" t="shared" si="40" ref="L95:L126">$L$1</f>
        <v>0</v>
      </c>
      <c r="M95" s="15" t="str">
        <f aca="true" t="shared" si="41" ref="M95:M126">$M$1</f>
        <v>00</v>
      </c>
      <c r="N95" s="19">
        <f aca="true" t="shared" si="42" ref="N95:N126">U95</f>
        <v>3</v>
      </c>
      <c r="O95" s="95" t="str">
        <f aca="true" t="shared" si="43" ref="O95:O126">$C$6&amp;IF(F95&lt;&gt;"",F95,G95)</f>
        <v>輸入牛小肉（トリミングミート）</v>
      </c>
      <c r="P95" s="19"/>
      <c r="R95" s="26">
        <f t="shared" si="32"/>
        <v>45</v>
      </c>
      <c r="S95" s="26">
        <f t="shared" si="33"/>
        <v>22</v>
      </c>
      <c r="T95" s="26">
        <f t="shared" si="34"/>
        <v>67</v>
      </c>
      <c r="U95" s="110">
        <f t="shared" si="35"/>
        <v>3</v>
      </c>
    </row>
    <row r="96" spans="2:21" ht="12">
      <c r="B96" s="31"/>
      <c r="C96" s="33"/>
      <c r="E96" s="37">
        <v>712</v>
      </c>
      <c r="F96" s="31"/>
      <c r="G96" s="35" t="s">
        <v>123</v>
      </c>
      <c r="H96" s="18">
        <f t="shared" si="36"/>
        <v>4922</v>
      </c>
      <c r="I96" s="14">
        <f t="shared" si="37"/>
        <v>8</v>
      </c>
      <c r="J96" s="14">
        <f t="shared" si="38"/>
        <v>3</v>
      </c>
      <c r="K96" s="14">
        <f t="shared" si="39"/>
        <v>712</v>
      </c>
      <c r="L96" s="14">
        <f t="shared" si="40"/>
        <v>0</v>
      </c>
      <c r="M96" s="15" t="str">
        <f t="shared" si="41"/>
        <v>00</v>
      </c>
      <c r="N96" s="19">
        <f t="shared" si="42"/>
        <v>2</v>
      </c>
      <c r="O96" s="95" t="str">
        <f t="shared" si="43"/>
        <v>輸入牛挽材（正肉）</v>
      </c>
      <c r="P96" s="19"/>
      <c r="R96" s="26">
        <f t="shared" si="32"/>
        <v>45</v>
      </c>
      <c r="S96" s="26">
        <f t="shared" si="33"/>
        <v>23</v>
      </c>
      <c r="T96" s="26">
        <f t="shared" si="34"/>
        <v>68</v>
      </c>
      <c r="U96" s="110">
        <f t="shared" si="35"/>
        <v>2</v>
      </c>
    </row>
    <row r="97" spans="2:21" ht="12">
      <c r="B97" s="31"/>
      <c r="C97" s="33"/>
      <c r="E97" s="37">
        <v>713</v>
      </c>
      <c r="F97" s="31"/>
      <c r="G97" s="35" t="s">
        <v>124</v>
      </c>
      <c r="H97" s="18">
        <f t="shared" si="36"/>
        <v>4922</v>
      </c>
      <c r="I97" s="14">
        <f t="shared" si="37"/>
        <v>8</v>
      </c>
      <c r="J97" s="14">
        <f t="shared" si="38"/>
        <v>3</v>
      </c>
      <c r="K97" s="14">
        <f t="shared" si="39"/>
        <v>713</v>
      </c>
      <c r="L97" s="14">
        <f t="shared" si="40"/>
        <v>0</v>
      </c>
      <c r="M97" s="15" t="str">
        <f t="shared" si="41"/>
        <v>00</v>
      </c>
      <c r="N97" s="19">
        <f t="shared" si="42"/>
        <v>1</v>
      </c>
      <c r="O97" s="95" t="str">
        <f t="shared" si="43"/>
        <v>輸入牛小間材</v>
      </c>
      <c r="P97" s="19"/>
      <c r="R97" s="26">
        <f t="shared" si="32"/>
        <v>45</v>
      </c>
      <c r="S97" s="26">
        <f t="shared" si="33"/>
        <v>24</v>
      </c>
      <c r="T97" s="26">
        <f t="shared" si="34"/>
        <v>69</v>
      </c>
      <c r="U97" s="110">
        <f t="shared" si="35"/>
        <v>1</v>
      </c>
    </row>
    <row r="98" spans="2:21" ht="12">
      <c r="B98" s="31"/>
      <c r="C98" s="33"/>
      <c r="E98" s="37">
        <v>714</v>
      </c>
      <c r="F98" s="31"/>
      <c r="G98" s="35" t="s">
        <v>125</v>
      </c>
      <c r="H98" s="18">
        <f t="shared" si="36"/>
        <v>4922</v>
      </c>
      <c r="I98" s="14">
        <f t="shared" si="37"/>
        <v>8</v>
      </c>
      <c r="J98" s="14">
        <f t="shared" si="38"/>
        <v>3</v>
      </c>
      <c r="K98" s="14">
        <f t="shared" si="39"/>
        <v>714</v>
      </c>
      <c r="L98" s="14">
        <f t="shared" si="40"/>
        <v>0</v>
      </c>
      <c r="M98" s="15" t="str">
        <f t="shared" si="41"/>
        <v>00</v>
      </c>
      <c r="N98" s="19">
        <f t="shared" si="42"/>
        <v>0</v>
      </c>
      <c r="O98" s="95" t="str">
        <f t="shared" si="43"/>
        <v>輸入牛切り落とし</v>
      </c>
      <c r="P98" s="19"/>
      <c r="R98" s="26">
        <f t="shared" si="32"/>
        <v>45</v>
      </c>
      <c r="S98" s="26">
        <f t="shared" si="33"/>
        <v>25</v>
      </c>
      <c r="T98" s="26">
        <f t="shared" si="34"/>
        <v>70</v>
      </c>
      <c r="U98" s="110">
        <f t="shared" si="35"/>
        <v>0</v>
      </c>
    </row>
    <row r="99" spans="2:21" ht="12">
      <c r="B99" s="31"/>
      <c r="C99" s="33"/>
      <c r="D99" s="10"/>
      <c r="E99" s="38">
        <v>715</v>
      </c>
      <c r="F99" s="10"/>
      <c r="G99" s="36" t="s">
        <v>126</v>
      </c>
      <c r="H99" s="20">
        <f t="shared" si="36"/>
        <v>4922</v>
      </c>
      <c r="I99" s="21">
        <f t="shared" si="37"/>
        <v>8</v>
      </c>
      <c r="J99" s="21">
        <f t="shared" si="38"/>
        <v>3</v>
      </c>
      <c r="K99" s="21">
        <f t="shared" si="39"/>
        <v>715</v>
      </c>
      <c r="L99" s="21">
        <f t="shared" si="40"/>
        <v>0</v>
      </c>
      <c r="M99" s="22" t="str">
        <f t="shared" si="41"/>
        <v>00</v>
      </c>
      <c r="N99" s="23">
        <f t="shared" si="42"/>
        <v>9</v>
      </c>
      <c r="O99" s="96" t="str">
        <f t="shared" si="43"/>
        <v>輸入牛すじ</v>
      </c>
      <c r="P99" s="23"/>
      <c r="R99" s="26">
        <f t="shared" si="32"/>
        <v>45</v>
      </c>
      <c r="S99" s="26">
        <f t="shared" si="33"/>
        <v>26</v>
      </c>
      <c r="T99" s="26">
        <f t="shared" si="34"/>
        <v>71</v>
      </c>
      <c r="U99" s="110">
        <f t="shared" si="35"/>
        <v>9</v>
      </c>
    </row>
    <row r="100" spans="2:21" ht="12">
      <c r="B100" s="31"/>
      <c r="C100" s="33"/>
      <c r="D100" s="4">
        <v>720</v>
      </c>
      <c r="E100" s="5"/>
      <c r="F100" s="4" t="s">
        <v>129</v>
      </c>
      <c r="G100" s="5"/>
      <c r="H100" s="48">
        <f t="shared" si="36"/>
        <v>4922</v>
      </c>
      <c r="I100" s="3">
        <f t="shared" si="37"/>
        <v>8</v>
      </c>
      <c r="J100" s="3">
        <f t="shared" si="38"/>
        <v>3</v>
      </c>
      <c r="K100" s="3">
        <f t="shared" si="39"/>
        <v>720</v>
      </c>
      <c r="L100" s="3">
        <f t="shared" si="40"/>
        <v>0</v>
      </c>
      <c r="M100" s="49" t="str">
        <f t="shared" si="41"/>
        <v>00</v>
      </c>
      <c r="N100" s="50">
        <f t="shared" si="42"/>
        <v>1</v>
      </c>
      <c r="O100" s="98" t="str">
        <f t="shared" si="43"/>
        <v>輸入牛骨</v>
      </c>
      <c r="P100" s="50"/>
      <c r="R100" s="26">
        <f t="shared" si="32"/>
        <v>48</v>
      </c>
      <c r="S100" s="26">
        <f t="shared" si="33"/>
        <v>21</v>
      </c>
      <c r="T100" s="26">
        <f t="shared" si="34"/>
        <v>69</v>
      </c>
      <c r="U100" s="110">
        <f t="shared" si="35"/>
        <v>1</v>
      </c>
    </row>
    <row r="101" spans="2:21" ht="12">
      <c r="B101" s="31"/>
      <c r="C101" s="33"/>
      <c r="D101">
        <v>730</v>
      </c>
      <c r="E101" s="46"/>
      <c r="F101" s="31" t="s">
        <v>133</v>
      </c>
      <c r="G101" s="100"/>
      <c r="H101" s="42">
        <f t="shared" si="36"/>
        <v>4922</v>
      </c>
      <c r="I101" s="43">
        <f t="shared" si="37"/>
        <v>8</v>
      </c>
      <c r="J101" s="43">
        <f t="shared" si="38"/>
        <v>3</v>
      </c>
      <c r="K101" s="43">
        <f t="shared" si="39"/>
        <v>730</v>
      </c>
      <c r="L101" s="43">
        <f t="shared" si="40"/>
        <v>0</v>
      </c>
      <c r="M101" s="44" t="str">
        <f t="shared" si="41"/>
        <v>00</v>
      </c>
      <c r="N101" s="45">
        <f t="shared" si="42"/>
        <v>8</v>
      </c>
      <c r="O101" s="97" t="str">
        <f t="shared" si="43"/>
        <v>輸入牛脂肪</v>
      </c>
      <c r="P101" s="45"/>
      <c r="R101" s="26">
        <f t="shared" si="32"/>
        <v>51</v>
      </c>
      <c r="S101" s="26">
        <f t="shared" si="33"/>
        <v>21</v>
      </c>
      <c r="T101" s="26">
        <f t="shared" si="34"/>
        <v>72</v>
      </c>
      <c r="U101" s="110">
        <f t="shared" si="35"/>
        <v>8</v>
      </c>
    </row>
    <row r="102" spans="2:21" ht="12">
      <c r="B102" s="31"/>
      <c r="C102" s="33"/>
      <c r="E102" s="37">
        <v>731</v>
      </c>
      <c r="F102" s="31"/>
      <c r="G102" s="35" t="s">
        <v>133</v>
      </c>
      <c r="H102" s="18">
        <f t="shared" si="36"/>
        <v>4922</v>
      </c>
      <c r="I102" s="14">
        <f t="shared" si="37"/>
        <v>8</v>
      </c>
      <c r="J102" s="14">
        <f t="shared" si="38"/>
        <v>3</v>
      </c>
      <c r="K102" s="14">
        <f t="shared" si="39"/>
        <v>731</v>
      </c>
      <c r="L102" s="14">
        <f t="shared" si="40"/>
        <v>0</v>
      </c>
      <c r="M102" s="15" t="str">
        <f t="shared" si="41"/>
        <v>00</v>
      </c>
      <c r="N102" s="19">
        <f t="shared" si="42"/>
        <v>7</v>
      </c>
      <c r="O102" s="95" t="str">
        <f t="shared" si="43"/>
        <v>輸入牛脂肪</v>
      </c>
      <c r="P102" s="19"/>
      <c r="R102" s="26">
        <f aca="true" t="shared" si="44" ref="R102:R133">(MID(H102,2,1)+MID(H102,4,1)+MID(J102,1,1)+MID(K102,2,1)+MID(L102,1,1)+MID(M102,2,1))*3</f>
        <v>51</v>
      </c>
      <c r="S102" s="26">
        <f aca="true" t="shared" si="45" ref="S102:S133">MID(H102,1,1)+MID(H102,3,1)+MID(I102,1,1)+MID(K102,1,1)+MID(K102,3,1)+MID(M102,1,1)</f>
        <v>22</v>
      </c>
      <c r="T102" s="26">
        <f aca="true" t="shared" si="46" ref="T102:T133">R102+S102</f>
        <v>73</v>
      </c>
      <c r="U102" s="110">
        <f aca="true" t="shared" si="47" ref="U102:U133">IF(10-RIGHT(T102,1)=10,0,10-RIGHT(T102,1))</f>
        <v>7</v>
      </c>
    </row>
    <row r="103" spans="2:21" ht="12">
      <c r="B103" s="31"/>
      <c r="C103" s="33"/>
      <c r="D103" s="10"/>
      <c r="E103" s="38">
        <v>732</v>
      </c>
      <c r="F103" s="10"/>
      <c r="G103" s="36" t="s">
        <v>317</v>
      </c>
      <c r="H103" s="20">
        <f t="shared" si="36"/>
        <v>4922</v>
      </c>
      <c r="I103" s="21">
        <f t="shared" si="37"/>
        <v>8</v>
      </c>
      <c r="J103" s="21">
        <f t="shared" si="38"/>
        <v>3</v>
      </c>
      <c r="K103" s="21">
        <f t="shared" si="39"/>
        <v>732</v>
      </c>
      <c r="L103" s="21">
        <f t="shared" si="40"/>
        <v>0</v>
      </c>
      <c r="M103" s="22" t="str">
        <f t="shared" si="41"/>
        <v>00</v>
      </c>
      <c r="N103" s="23">
        <f t="shared" si="42"/>
        <v>6</v>
      </c>
      <c r="O103" s="96" t="str">
        <f t="shared" si="43"/>
        <v>輸入牛ケンネン脂</v>
      </c>
      <c r="P103" s="23"/>
      <c r="R103" s="26">
        <f t="shared" si="44"/>
        <v>51</v>
      </c>
      <c r="S103" s="26">
        <f t="shared" si="45"/>
        <v>23</v>
      </c>
      <c r="T103" s="26">
        <f t="shared" si="46"/>
        <v>74</v>
      </c>
      <c r="U103" s="110">
        <f t="shared" si="47"/>
        <v>6</v>
      </c>
    </row>
    <row r="104" spans="2:21" ht="12">
      <c r="B104" s="31"/>
      <c r="C104" s="33"/>
      <c r="D104" s="4">
        <v>790</v>
      </c>
      <c r="E104" s="5"/>
      <c r="F104" s="4" t="s">
        <v>144</v>
      </c>
      <c r="G104" s="47"/>
      <c r="H104" s="48">
        <f t="shared" si="36"/>
        <v>4922</v>
      </c>
      <c r="I104" s="3">
        <f t="shared" si="37"/>
        <v>8</v>
      </c>
      <c r="J104" s="3">
        <f t="shared" si="38"/>
        <v>3</v>
      </c>
      <c r="K104" s="3">
        <f t="shared" si="39"/>
        <v>790</v>
      </c>
      <c r="L104" s="3">
        <f t="shared" si="40"/>
        <v>0</v>
      </c>
      <c r="M104" s="49" t="str">
        <f t="shared" si="41"/>
        <v>00</v>
      </c>
      <c r="N104" s="50">
        <f t="shared" si="42"/>
        <v>0</v>
      </c>
      <c r="O104" s="98" t="str">
        <f t="shared" si="43"/>
        <v>輸入牛その他部位　</v>
      </c>
      <c r="P104" s="50"/>
      <c r="R104" s="26">
        <f t="shared" si="44"/>
        <v>69</v>
      </c>
      <c r="S104" s="26">
        <f t="shared" si="45"/>
        <v>21</v>
      </c>
      <c r="T104" s="26">
        <f t="shared" si="46"/>
        <v>90</v>
      </c>
      <c r="U104" s="110">
        <f t="shared" si="47"/>
        <v>0</v>
      </c>
    </row>
    <row r="105" spans="2:21" ht="12">
      <c r="B105" s="31"/>
      <c r="C105" s="33"/>
      <c r="D105">
        <v>800</v>
      </c>
      <c r="E105" s="46"/>
      <c r="F105" s="31" t="s">
        <v>145</v>
      </c>
      <c r="G105" s="40"/>
      <c r="H105" s="42">
        <f t="shared" si="36"/>
        <v>4922</v>
      </c>
      <c r="I105" s="43">
        <f t="shared" si="37"/>
        <v>8</v>
      </c>
      <c r="J105" s="43">
        <f t="shared" si="38"/>
        <v>3</v>
      </c>
      <c r="K105" s="43">
        <f t="shared" si="39"/>
        <v>800</v>
      </c>
      <c r="L105" s="43">
        <f t="shared" si="40"/>
        <v>0</v>
      </c>
      <c r="M105" s="44" t="str">
        <f t="shared" si="41"/>
        <v>00</v>
      </c>
      <c r="N105" s="45">
        <f t="shared" si="42"/>
        <v>6</v>
      </c>
      <c r="O105" s="97" t="str">
        <f t="shared" si="43"/>
        <v>輸入牛副生物</v>
      </c>
      <c r="P105" s="45"/>
      <c r="R105" s="26">
        <f t="shared" si="44"/>
        <v>42</v>
      </c>
      <c r="S105" s="26">
        <f t="shared" si="45"/>
        <v>22</v>
      </c>
      <c r="T105" s="26">
        <f t="shared" si="46"/>
        <v>64</v>
      </c>
      <c r="U105" s="110">
        <f t="shared" si="47"/>
        <v>6</v>
      </c>
    </row>
    <row r="106" spans="2:21" ht="12">
      <c r="B106" s="31"/>
      <c r="C106" s="33"/>
      <c r="D106" s="10"/>
      <c r="E106" s="38">
        <v>801</v>
      </c>
      <c r="F106" s="10"/>
      <c r="G106" s="36" t="s">
        <v>146</v>
      </c>
      <c r="H106" s="20">
        <f t="shared" si="36"/>
        <v>4922</v>
      </c>
      <c r="I106" s="21">
        <f t="shared" si="37"/>
        <v>8</v>
      </c>
      <c r="J106" s="21">
        <f t="shared" si="38"/>
        <v>3</v>
      </c>
      <c r="K106" s="21">
        <f t="shared" si="39"/>
        <v>801</v>
      </c>
      <c r="L106" s="21">
        <f t="shared" si="40"/>
        <v>0</v>
      </c>
      <c r="M106" s="22" t="str">
        <f t="shared" si="41"/>
        <v>00</v>
      </c>
      <c r="N106" s="23">
        <f t="shared" si="42"/>
        <v>5</v>
      </c>
      <c r="O106" s="96" t="str">
        <f t="shared" si="43"/>
        <v>輸入牛副生物セット</v>
      </c>
      <c r="P106" s="23"/>
      <c r="R106" s="26">
        <f t="shared" si="44"/>
        <v>42</v>
      </c>
      <c r="S106" s="26">
        <f t="shared" si="45"/>
        <v>23</v>
      </c>
      <c r="T106" s="26">
        <f t="shared" si="46"/>
        <v>65</v>
      </c>
      <c r="U106" s="110">
        <f t="shared" si="47"/>
        <v>5</v>
      </c>
    </row>
    <row r="107" spans="2:21" ht="12">
      <c r="B107" s="31"/>
      <c r="C107" s="33"/>
      <c r="D107">
        <v>810</v>
      </c>
      <c r="E107" s="46"/>
      <c r="F107" s="30" t="s">
        <v>294</v>
      </c>
      <c r="G107" s="99"/>
      <c r="H107" s="42">
        <f t="shared" si="36"/>
        <v>4922</v>
      </c>
      <c r="I107" s="43">
        <f t="shared" si="37"/>
        <v>8</v>
      </c>
      <c r="J107" s="43">
        <f t="shared" si="38"/>
        <v>3</v>
      </c>
      <c r="K107" s="43">
        <f t="shared" si="39"/>
        <v>810</v>
      </c>
      <c r="L107" s="43">
        <f t="shared" si="40"/>
        <v>0</v>
      </c>
      <c r="M107" s="44" t="str">
        <f t="shared" si="41"/>
        <v>00</v>
      </c>
      <c r="N107" s="45">
        <f t="shared" si="42"/>
        <v>3</v>
      </c>
      <c r="O107" s="97" t="str">
        <f t="shared" si="43"/>
        <v>輸入牛頭部</v>
      </c>
      <c r="P107" s="45"/>
      <c r="R107" s="26">
        <f t="shared" si="44"/>
        <v>45</v>
      </c>
      <c r="S107" s="26">
        <f t="shared" si="45"/>
        <v>22</v>
      </c>
      <c r="T107" s="26">
        <f t="shared" si="46"/>
        <v>67</v>
      </c>
      <c r="U107" s="110">
        <f t="shared" si="47"/>
        <v>3</v>
      </c>
    </row>
    <row r="108" spans="2:21" ht="12">
      <c r="B108" s="31"/>
      <c r="C108" s="33"/>
      <c r="E108" s="37">
        <v>811</v>
      </c>
      <c r="F108" s="31"/>
      <c r="G108" s="35" t="s">
        <v>149</v>
      </c>
      <c r="H108" s="18">
        <f t="shared" si="36"/>
        <v>4922</v>
      </c>
      <c r="I108" s="14">
        <f t="shared" si="37"/>
        <v>8</v>
      </c>
      <c r="J108" s="14">
        <f t="shared" si="38"/>
        <v>3</v>
      </c>
      <c r="K108" s="14">
        <f t="shared" si="39"/>
        <v>811</v>
      </c>
      <c r="L108" s="14">
        <f t="shared" si="40"/>
        <v>0</v>
      </c>
      <c r="M108" s="15" t="str">
        <f t="shared" si="41"/>
        <v>00</v>
      </c>
      <c r="N108" s="19">
        <f t="shared" si="42"/>
        <v>2</v>
      </c>
      <c r="O108" s="95" t="str">
        <f t="shared" si="43"/>
        <v>輸入牛カシラニク（頭肉、トウニク）</v>
      </c>
      <c r="P108" s="19"/>
      <c r="R108" s="26">
        <f t="shared" si="44"/>
        <v>45</v>
      </c>
      <c r="S108" s="26">
        <f t="shared" si="45"/>
        <v>23</v>
      </c>
      <c r="T108" s="26">
        <f t="shared" si="46"/>
        <v>68</v>
      </c>
      <c r="U108" s="110">
        <f t="shared" si="47"/>
        <v>2</v>
      </c>
    </row>
    <row r="109" spans="2:21" ht="12">
      <c r="B109" s="31"/>
      <c r="C109" s="33"/>
      <c r="D109" s="10"/>
      <c r="E109" s="38">
        <v>812</v>
      </c>
      <c r="F109" s="10"/>
      <c r="G109" s="36" t="s">
        <v>150</v>
      </c>
      <c r="H109" s="20">
        <f t="shared" si="36"/>
        <v>4922</v>
      </c>
      <c r="I109" s="21">
        <f t="shared" si="37"/>
        <v>8</v>
      </c>
      <c r="J109" s="21">
        <f t="shared" si="38"/>
        <v>3</v>
      </c>
      <c r="K109" s="21">
        <f t="shared" si="39"/>
        <v>812</v>
      </c>
      <c r="L109" s="21">
        <f t="shared" si="40"/>
        <v>0</v>
      </c>
      <c r="M109" s="22" t="str">
        <f t="shared" si="41"/>
        <v>00</v>
      </c>
      <c r="N109" s="23">
        <f t="shared" si="42"/>
        <v>1</v>
      </c>
      <c r="O109" s="96" t="str">
        <f t="shared" si="43"/>
        <v>輸入牛ホホニク（頬肉）</v>
      </c>
      <c r="P109" s="23"/>
      <c r="R109" s="26">
        <f t="shared" si="44"/>
        <v>45</v>
      </c>
      <c r="S109" s="26">
        <f t="shared" si="45"/>
        <v>24</v>
      </c>
      <c r="T109" s="26">
        <f t="shared" si="46"/>
        <v>69</v>
      </c>
      <c r="U109" s="110">
        <f t="shared" si="47"/>
        <v>1</v>
      </c>
    </row>
    <row r="110" spans="2:21" ht="12">
      <c r="B110" s="31"/>
      <c r="C110" s="33"/>
      <c r="D110">
        <v>820</v>
      </c>
      <c r="E110" s="46"/>
      <c r="F110" s="30" t="s">
        <v>295</v>
      </c>
      <c r="G110" s="99"/>
      <c r="H110" s="42">
        <f t="shared" si="36"/>
        <v>4922</v>
      </c>
      <c r="I110" s="43">
        <f t="shared" si="37"/>
        <v>8</v>
      </c>
      <c r="J110" s="43">
        <f t="shared" si="38"/>
        <v>3</v>
      </c>
      <c r="K110" s="43">
        <f t="shared" si="39"/>
        <v>820</v>
      </c>
      <c r="L110" s="43">
        <f t="shared" si="40"/>
        <v>0</v>
      </c>
      <c r="M110" s="44" t="str">
        <f t="shared" si="41"/>
        <v>00</v>
      </c>
      <c r="N110" s="45">
        <f t="shared" si="42"/>
        <v>0</v>
      </c>
      <c r="O110" s="97" t="str">
        <f t="shared" si="43"/>
        <v>輸入牛赤物</v>
      </c>
      <c r="P110" s="45"/>
      <c r="R110" s="26">
        <f t="shared" si="44"/>
        <v>48</v>
      </c>
      <c r="S110" s="26">
        <f t="shared" si="45"/>
        <v>22</v>
      </c>
      <c r="T110" s="26">
        <f t="shared" si="46"/>
        <v>70</v>
      </c>
      <c r="U110" s="110">
        <f t="shared" si="47"/>
        <v>0</v>
      </c>
    </row>
    <row r="111" spans="2:21" ht="12">
      <c r="B111" s="31"/>
      <c r="C111" s="33"/>
      <c r="E111" s="37">
        <v>821</v>
      </c>
      <c r="F111" s="31"/>
      <c r="G111" s="35" t="s">
        <v>155</v>
      </c>
      <c r="H111" s="18">
        <f t="shared" si="36"/>
        <v>4922</v>
      </c>
      <c r="I111" s="14">
        <f t="shared" si="37"/>
        <v>8</v>
      </c>
      <c r="J111" s="14">
        <f t="shared" si="38"/>
        <v>3</v>
      </c>
      <c r="K111" s="14">
        <f t="shared" si="39"/>
        <v>821</v>
      </c>
      <c r="L111" s="14">
        <f t="shared" si="40"/>
        <v>0</v>
      </c>
      <c r="M111" s="15" t="str">
        <f t="shared" si="41"/>
        <v>00</v>
      </c>
      <c r="N111" s="19">
        <f t="shared" si="42"/>
        <v>9</v>
      </c>
      <c r="O111" s="95" t="str">
        <f t="shared" si="43"/>
        <v>輸入牛タン（舌）</v>
      </c>
      <c r="P111" s="19"/>
      <c r="R111" s="26">
        <f t="shared" si="44"/>
        <v>48</v>
      </c>
      <c r="S111" s="26">
        <f t="shared" si="45"/>
        <v>23</v>
      </c>
      <c r="T111" s="26">
        <f t="shared" si="46"/>
        <v>71</v>
      </c>
      <c r="U111" s="110">
        <f t="shared" si="47"/>
        <v>9</v>
      </c>
    </row>
    <row r="112" spans="2:21" ht="12">
      <c r="B112" s="31"/>
      <c r="C112" s="33"/>
      <c r="E112" s="37">
        <v>822</v>
      </c>
      <c r="F112" s="31"/>
      <c r="G112" s="35" t="s">
        <v>156</v>
      </c>
      <c r="H112" s="18">
        <f t="shared" si="36"/>
        <v>4922</v>
      </c>
      <c r="I112" s="14">
        <f t="shared" si="37"/>
        <v>8</v>
      </c>
      <c r="J112" s="14">
        <f t="shared" si="38"/>
        <v>3</v>
      </c>
      <c r="K112" s="14">
        <f t="shared" si="39"/>
        <v>822</v>
      </c>
      <c r="L112" s="14">
        <f t="shared" si="40"/>
        <v>0</v>
      </c>
      <c r="M112" s="15" t="str">
        <f t="shared" si="41"/>
        <v>00</v>
      </c>
      <c r="N112" s="19">
        <f t="shared" si="42"/>
        <v>8</v>
      </c>
      <c r="O112" s="95" t="str">
        <f t="shared" si="43"/>
        <v>輸入牛ハツ（心臓、ココロ）</v>
      </c>
      <c r="P112" s="19"/>
      <c r="R112" s="26">
        <f t="shared" si="44"/>
        <v>48</v>
      </c>
      <c r="S112" s="26">
        <f t="shared" si="45"/>
        <v>24</v>
      </c>
      <c r="T112" s="26">
        <f t="shared" si="46"/>
        <v>72</v>
      </c>
      <c r="U112" s="110">
        <f t="shared" si="47"/>
        <v>8</v>
      </c>
    </row>
    <row r="113" spans="2:21" ht="12">
      <c r="B113" s="31"/>
      <c r="C113" s="33"/>
      <c r="E113" s="37">
        <v>823</v>
      </c>
      <c r="F113" s="31"/>
      <c r="G113" s="35" t="s">
        <v>157</v>
      </c>
      <c r="H113" s="18">
        <f t="shared" si="36"/>
        <v>4922</v>
      </c>
      <c r="I113" s="14">
        <f t="shared" si="37"/>
        <v>8</v>
      </c>
      <c r="J113" s="14">
        <f t="shared" si="38"/>
        <v>3</v>
      </c>
      <c r="K113" s="14">
        <f t="shared" si="39"/>
        <v>823</v>
      </c>
      <c r="L113" s="14">
        <f t="shared" si="40"/>
        <v>0</v>
      </c>
      <c r="M113" s="15" t="str">
        <f t="shared" si="41"/>
        <v>00</v>
      </c>
      <c r="N113" s="19">
        <f t="shared" si="42"/>
        <v>7</v>
      </c>
      <c r="O113" s="95" t="str">
        <f t="shared" si="43"/>
        <v>輸入牛ハツモト（下行大動脈）</v>
      </c>
      <c r="P113" s="19"/>
      <c r="R113" s="26">
        <f t="shared" si="44"/>
        <v>48</v>
      </c>
      <c r="S113" s="26">
        <f t="shared" si="45"/>
        <v>25</v>
      </c>
      <c r="T113" s="26">
        <f t="shared" si="46"/>
        <v>73</v>
      </c>
      <c r="U113" s="110">
        <f t="shared" si="47"/>
        <v>7</v>
      </c>
    </row>
    <row r="114" spans="2:21" ht="12">
      <c r="B114" s="31"/>
      <c r="C114" s="33"/>
      <c r="E114" s="37">
        <v>824</v>
      </c>
      <c r="F114" s="31"/>
      <c r="G114" s="35" t="s">
        <v>158</v>
      </c>
      <c r="H114" s="18">
        <f t="shared" si="36"/>
        <v>4922</v>
      </c>
      <c r="I114" s="14">
        <f t="shared" si="37"/>
        <v>8</v>
      </c>
      <c r="J114" s="14">
        <f t="shared" si="38"/>
        <v>3</v>
      </c>
      <c r="K114" s="14">
        <f t="shared" si="39"/>
        <v>824</v>
      </c>
      <c r="L114" s="14">
        <f t="shared" si="40"/>
        <v>0</v>
      </c>
      <c r="M114" s="15" t="str">
        <f t="shared" si="41"/>
        <v>00</v>
      </c>
      <c r="N114" s="19">
        <f t="shared" si="42"/>
        <v>6</v>
      </c>
      <c r="O114" s="95" t="str">
        <f t="shared" si="43"/>
        <v>輸入牛レバー（肝臓、キモ）</v>
      </c>
      <c r="P114" s="19"/>
      <c r="R114" s="26">
        <f t="shared" si="44"/>
        <v>48</v>
      </c>
      <c r="S114" s="26">
        <f t="shared" si="45"/>
        <v>26</v>
      </c>
      <c r="T114" s="26">
        <f t="shared" si="46"/>
        <v>74</v>
      </c>
      <c r="U114" s="110">
        <f t="shared" si="47"/>
        <v>6</v>
      </c>
    </row>
    <row r="115" spans="2:21" ht="12">
      <c r="B115" s="31"/>
      <c r="C115" s="33"/>
      <c r="E115" s="37">
        <v>825</v>
      </c>
      <c r="F115" s="31"/>
      <c r="G115" s="35" t="s">
        <v>159</v>
      </c>
      <c r="H115" s="18">
        <f t="shared" si="36"/>
        <v>4922</v>
      </c>
      <c r="I115" s="14">
        <f t="shared" si="37"/>
        <v>8</v>
      </c>
      <c r="J115" s="14">
        <f t="shared" si="38"/>
        <v>3</v>
      </c>
      <c r="K115" s="14">
        <f t="shared" si="39"/>
        <v>825</v>
      </c>
      <c r="L115" s="14">
        <f t="shared" si="40"/>
        <v>0</v>
      </c>
      <c r="M115" s="15" t="str">
        <f t="shared" si="41"/>
        <v>00</v>
      </c>
      <c r="N115" s="19">
        <f t="shared" si="42"/>
        <v>5</v>
      </c>
      <c r="O115" s="95" t="str">
        <f t="shared" si="43"/>
        <v>輸入牛サガリ</v>
      </c>
      <c r="P115" s="19"/>
      <c r="R115" s="26">
        <f t="shared" si="44"/>
        <v>48</v>
      </c>
      <c r="S115" s="26">
        <f t="shared" si="45"/>
        <v>27</v>
      </c>
      <c r="T115" s="26">
        <f t="shared" si="46"/>
        <v>75</v>
      </c>
      <c r="U115" s="110">
        <f t="shared" si="47"/>
        <v>5</v>
      </c>
    </row>
    <row r="116" spans="2:21" ht="12">
      <c r="B116" s="31"/>
      <c r="C116" s="33"/>
      <c r="E116" s="37">
        <v>826</v>
      </c>
      <c r="F116" s="31"/>
      <c r="G116" s="35" t="s">
        <v>160</v>
      </c>
      <c r="H116" s="18">
        <f t="shared" si="36"/>
        <v>4922</v>
      </c>
      <c r="I116" s="14">
        <f t="shared" si="37"/>
        <v>8</v>
      </c>
      <c r="J116" s="14">
        <f t="shared" si="38"/>
        <v>3</v>
      </c>
      <c r="K116" s="14">
        <f t="shared" si="39"/>
        <v>826</v>
      </c>
      <c r="L116" s="14">
        <f t="shared" si="40"/>
        <v>0</v>
      </c>
      <c r="M116" s="15" t="str">
        <f t="shared" si="41"/>
        <v>00</v>
      </c>
      <c r="N116" s="19">
        <f t="shared" si="42"/>
        <v>4</v>
      </c>
      <c r="O116" s="95" t="str">
        <f t="shared" si="43"/>
        <v>輸入牛ハラミ（横隔膜）</v>
      </c>
      <c r="P116" s="19"/>
      <c r="R116" s="26">
        <f t="shared" si="44"/>
        <v>48</v>
      </c>
      <c r="S116" s="26">
        <f t="shared" si="45"/>
        <v>28</v>
      </c>
      <c r="T116" s="26">
        <f t="shared" si="46"/>
        <v>76</v>
      </c>
      <c r="U116" s="110">
        <f t="shared" si="47"/>
        <v>4</v>
      </c>
    </row>
    <row r="117" spans="2:21" ht="12">
      <c r="B117" s="31"/>
      <c r="C117" s="33"/>
      <c r="E117" s="37">
        <v>827</v>
      </c>
      <c r="F117" s="31"/>
      <c r="G117" s="35" t="s">
        <v>161</v>
      </c>
      <c r="H117" s="18">
        <f t="shared" si="36"/>
        <v>4922</v>
      </c>
      <c r="I117" s="14">
        <f t="shared" si="37"/>
        <v>8</v>
      </c>
      <c r="J117" s="14">
        <f t="shared" si="38"/>
        <v>3</v>
      </c>
      <c r="K117" s="14">
        <f t="shared" si="39"/>
        <v>827</v>
      </c>
      <c r="L117" s="14">
        <f t="shared" si="40"/>
        <v>0</v>
      </c>
      <c r="M117" s="15" t="str">
        <f t="shared" si="41"/>
        <v>00</v>
      </c>
      <c r="N117" s="19">
        <f t="shared" si="42"/>
        <v>3</v>
      </c>
      <c r="O117" s="95" t="str">
        <f t="shared" si="43"/>
        <v>輸入牛マメ（腎臓）</v>
      </c>
      <c r="P117" s="19"/>
      <c r="R117" s="26">
        <f t="shared" si="44"/>
        <v>48</v>
      </c>
      <c r="S117" s="26">
        <f t="shared" si="45"/>
        <v>29</v>
      </c>
      <c r="T117" s="26">
        <f t="shared" si="46"/>
        <v>77</v>
      </c>
      <c r="U117" s="110">
        <f t="shared" si="47"/>
        <v>3</v>
      </c>
    </row>
    <row r="118" spans="2:21" ht="12">
      <c r="B118" s="31"/>
      <c r="C118" s="33"/>
      <c r="D118" s="10"/>
      <c r="E118" s="38">
        <v>828</v>
      </c>
      <c r="F118" s="10"/>
      <c r="G118" s="36" t="s">
        <v>162</v>
      </c>
      <c r="H118" s="20">
        <f t="shared" si="36"/>
        <v>4922</v>
      </c>
      <c r="I118" s="21">
        <f t="shared" si="37"/>
        <v>8</v>
      </c>
      <c r="J118" s="21">
        <f t="shared" si="38"/>
        <v>3</v>
      </c>
      <c r="K118" s="21">
        <f t="shared" si="39"/>
        <v>828</v>
      </c>
      <c r="L118" s="21">
        <f t="shared" si="40"/>
        <v>0</v>
      </c>
      <c r="M118" s="22" t="str">
        <f t="shared" si="41"/>
        <v>00</v>
      </c>
      <c r="N118" s="23">
        <f t="shared" si="42"/>
        <v>2</v>
      </c>
      <c r="O118" s="96" t="str">
        <f t="shared" si="43"/>
        <v>輸入牛フワ（肺臓、フク）</v>
      </c>
      <c r="P118" s="23"/>
      <c r="R118" s="26">
        <f t="shared" si="44"/>
        <v>48</v>
      </c>
      <c r="S118" s="26">
        <f t="shared" si="45"/>
        <v>30</v>
      </c>
      <c r="T118" s="26">
        <f t="shared" si="46"/>
        <v>78</v>
      </c>
      <c r="U118" s="110">
        <f t="shared" si="47"/>
        <v>2</v>
      </c>
    </row>
    <row r="119" spans="2:21" ht="12">
      <c r="B119" s="31"/>
      <c r="C119" s="33"/>
      <c r="D119">
        <v>840</v>
      </c>
      <c r="E119" s="46"/>
      <c r="F119" s="30" t="s">
        <v>296</v>
      </c>
      <c r="G119" s="99"/>
      <c r="H119" s="42">
        <f t="shared" si="36"/>
        <v>4922</v>
      </c>
      <c r="I119" s="43">
        <f t="shared" si="37"/>
        <v>8</v>
      </c>
      <c r="J119" s="43">
        <f t="shared" si="38"/>
        <v>3</v>
      </c>
      <c r="K119" s="43">
        <f t="shared" si="39"/>
        <v>840</v>
      </c>
      <c r="L119" s="43">
        <f t="shared" si="40"/>
        <v>0</v>
      </c>
      <c r="M119" s="44" t="str">
        <f t="shared" si="41"/>
        <v>00</v>
      </c>
      <c r="N119" s="45">
        <f t="shared" si="42"/>
        <v>4</v>
      </c>
      <c r="O119" s="97" t="str">
        <f t="shared" si="43"/>
        <v>輸入牛白物</v>
      </c>
      <c r="P119" s="45"/>
      <c r="R119" s="26">
        <f t="shared" si="44"/>
        <v>54</v>
      </c>
      <c r="S119" s="26">
        <f t="shared" si="45"/>
        <v>22</v>
      </c>
      <c r="T119" s="26">
        <f t="shared" si="46"/>
        <v>76</v>
      </c>
      <c r="U119" s="110">
        <f t="shared" si="47"/>
        <v>4</v>
      </c>
    </row>
    <row r="120" spans="2:21" ht="12">
      <c r="B120" s="31"/>
      <c r="C120" s="33"/>
      <c r="E120" s="37">
        <v>841</v>
      </c>
      <c r="F120" s="31"/>
      <c r="G120" s="35" t="s">
        <v>165</v>
      </c>
      <c r="H120" s="18">
        <f t="shared" si="36"/>
        <v>4922</v>
      </c>
      <c r="I120" s="14">
        <f t="shared" si="37"/>
        <v>8</v>
      </c>
      <c r="J120" s="14">
        <f t="shared" si="38"/>
        <v>3</v>
      </c>
      <c r="K120" s="14">
        <f t="shared" si="39"/>
        <v>841</v>
      </c>
      <c r="L120" s="14">
        <f t="shared" si="40"/>
        <v>0</v>
      </c>
      <c r="M120" s="15" t="str">
        <f t="shared" si="41"/>
        <v>00</v>
      </c>
      <c r="N120" s="19">
        <f t="shared" si="42"/>
        <v>3</v>
      </c>
      <c r="O120" s="95" t="str">
        <f t="shared" si="43"/>
        <v>輸入牛ミノ（第1胃）</v>
      </c>
      <c r="P120" s="19"/>
      <c r="R120" s="26">
        <f t="shared" si="44"/>
        <v>54</v>
      </c>
      <c r="S120" s="26">
        <f t="shared" si="45"/>
        <v>23</v>
      </c>
      <c r="T120" s="26">
        <f t="shared" si="46"/>
        <v>77</v>
      </c>
      <c r="U120" s="110">
        <f t="shared" si="47"/>
        <v>3</v>
      </c>
    </row>
    <row r="121" spans="2:21" ht="12">
      <c r="B121" s="31"/>
      <c r="C121" s="33"/>
      <c r="E121" s="37">
        <v>842</v>
      </c>
      <c r="F121" s="31"/>
      <c r="G121" s="35" t="s">
        <v>166</v>
      </c>
      <c r="H121" s="18">
        <f t="shared" si="36"/>
        <v>4922</v>
      </c>
      <c r="I121" s="14">
        <f t="shared" si="37"/>
        <v>8</v>
      </c>
      <c r="J121" s="14">
        <f t="shared" si="38"/>
        <v>3</v>
      </c>
      <c r="K121" s="14">
        <f t="shared" si="39"/>
        <v>842</v>
      </c>
      <c r="L121" s="14">
        <f t="shared" si="40"/>
        <v>0</v>
      </c>
      <c r="M121" s="15" t="str">
        <f t="shared" si="41"/>
        <v>00</v>
      </c>
      <c r="N121" s="19">
        <f t="shared" si="42"/>
        <v>2</v>
      </c>
      <c r="O121" s="95" t="str">
        <f t="shared" si="43"/>
        <v>輸入牛ハチノス（第２胃）</v>
      </c>
      <c r="P121" s="19"/>
      <c r="R121" s="26">
        <f t="shared" si="44"/>
        <v>54</v>
      </c>
      <c r="S121" s="26">
        <f t="shared" si="45"/>
        <v>24</v>
      </c>
      <c r="T121" s="26">
        <f t="shared" si="46"/>
        <v>78</v>
      </c>
      <c r="U121" s="110">
        <f t="shared" si="47"/>
        <v>2</v>
      </c>
    </row>
    <row r="122" spans="2:21" ht="12">
      <c r="B122" s="31"/>
      <c r="C122" s="33"/>
      <c r="E122" s="37">
        <v>843</v>
      </c>
      <c r="F122" s="31"/>
      <c r="G122" s="35" t="s">
        <v>167</v>
      </c>
      <c r="H122" s="18">
        <f t="shared" si="36"/>
        <v>4922</v>
      </c>
      <c r="I122" s="14">
        <f t="shared" si="37"/>
        <v>8</v>
      </c>
      <c r="J122" s="14">
        <f t="shared" si="38"/>
        <v>3</v>
      </c>
      <c r="K122" s="14">
        <f t="shared" si="39"/>
        <v>843</v>
      </c>
      <c r="L122" s="14">
        <f t="shared" si="40"/>
        <v>0</v>
      </c>
      <c r="M122" s="15" t="str">
        <f t="shared" si="41"/>
        <v>00</v>
      </c>
      <c r="N122" s="19">
        <f t="shared" si="42"/>
        <v>1</v>
      </c>
      <c r="O122" s="95" t="str">
        <f t="shared" si="43"/>
        <v>輸入牛センマイ（第３胃）</v>
      </c>
      <c r="P122" s="19"/>
      <c r="R122" s="26">
        <f t="shared" si="44"/>
        <v>54</v>
      </c>
      <c r="S122" s="26">
        <f t="shared" si="45"/>
        <v>25</v>
      </c>
      <c r="T122" s="26">
        <f t="shared" si="46"/>
        <v>79</v>
      </c>
      <c r="U122" s="110">
        <f t="shared" si="47"/>
        <v>1</v>
      </c>
    </row>
    <row r="123" spans="2:21" ht="12">
      <c r="B123" s="31"/>
      <c r="C123" s="33"/>
      <c r="E123" s="37">
        <v>844</v>
      </c>
      <c r="F123" s="31"/>
      <c r="G123" s="35" t="s">
        <v>168</v>
      </c>
      <c r="H123" s="18">
        <f t="shared" si="36"/>
        <v>4922</v>
      </c>
      <c r="I123" s="14">
        <f t="shared" si="37"/>
        <v>8</v>
      </c>
      <c r="J123" s="14">
        <f t="shared" si="38"/>
        <v>3</v>
      </c>
      <c r="K123" s="14">
        <f t="shared" si="39"/>
        <v>844</v>
      </c>
      <c r="L123" s="14">
        <f t="shared" si="40"/>
        <v>0</v>
      </c>
      <c r="M123" s="15" t="str">
        <f t="shared" si="41"/>
        <v>00</v>
      </c>
      <c r="N123" s="19">
        <f t="shared" si="42"/>
        <v>0</v>
      </c>
      <c r="O123" s="95" t="str">
        <f t="shared" si="43"/>
        <v>輸入牛アカセンマイ（第４胃、ギアラ、アカワタ）</v>
      </c>
      <c r="P123" s="19"/>
      <c r="R123" s="26">
        <f t="shared" si="44"/>
        <v>54</v>
      </c>
      <c r="S123" s="26">
        <f t="shared" si="45"/>
        <v>26</v>
      </c>
      <c r="T123" s="26">
        <f t="shared" si="46"/>
        <v>80</v>
      </c>
      <c r="U123" s="110">
        <f t="shared" si="47"/>
        <v>0</v>
      </c>
    </row>
    <row r="124" spans="2:21" ht="12">
      <c r="B124" s="31"/>
      <c r="C124" s="33"/>
      <c r="E124" s="37">
        <v>845</v>
      </c>
      <c r="F124" s="31"/>
      <c r="G124" s="35" t="s">
        <v>169</v>
      </c>
      <c r="H124" s="18">
        <f t="shared" si="36"/>
        <v>4922</v>
      </c>
      <c r="I124" s="14">
        <f t="shared" si="37"/>
        <v>8</v>
      </c>
      <c r="J124" s="14">
        <f t="shared" si="38"/>
        <v>3</v>
      </c>
      <c r="K124" s="14">
        <f t="shared" si="39"/>
        <v>845</v>
      </c>
      <c r="L124" s="14">
        <f t="shared" si="40"/>
        <v>0</v>
      </c>
      <c r="M124" s="15" t="str">
        <f t="shared" si="41"/>
        <v>00</v>
      </c>
      <c r="N124" s="19">
        <f t="shared" si="42"/>
        <v>9</v>
      </c>
      <c r="O124" s="95" t="str">
        <f t="shared" si="43"/>
        <v>輸入牛ショウチョウ（小腸）</v>
      </c>
      <c r="P124" s="19"/>
      <c r="R124" s="26">
        <f t="shared" si="44"/>
        <v>54</v>
      </c>
      <c r="S124" s="26">
        <f t="shared" si="45"/>
        <v>27</v>
      </c>
      <c r="T124" s="26">
        <f t="shared" si="46"/>
        <v>81</v>
      </c>
      <c r="U124" s="110">
        <f t="shared" si="47"/>
        <v>9</v>
      </c>
    </row>
    <row r="125" spans="2:21" ht="12">
      <c r="B125" s="31"/>
      <c r="C125" s="33"/>
      <c r="E125" s="37">
        <v>846</v>
      </c>
      <c r="F125" s="31"/>
      <c r="G125" s="35" t="s">
        <v>170</v>
      </c>
      <c r="H125" s="18">
        <f t="shared" si="36"/>
        <v>4922</v>
      </c>
      <c r="I125" s="14">
        <f t="shared" si="37"/>
        <v>8</v>
      </c>
      <c r="J125" s="14">
        <f t="shared" si="38"/>
        <v>3</v>
      </c>
      <c r="K125" s="14">
        <f t="shared" si="39"/>
        <v>846</v>
      </c>
      <c r="L125" s="14">
        <f t="shared" si="40"/>
        <v>0</v>
      </c>
      <c r="M125" s="15" t="str">
        <f t="shared" si="41"/>
        <v>00</v>
      </c>
      <c r="N125" s="19">
        <f t="shared" si="42"/>
        <v>8</v>
      </c>
      <c r="O125" s="95" t="str">
        <f t="shared" si="43"/>
        <v>輸入牛ダイチョウ（大腸）</v>
      </c>
      <c r="P125" s="19"/>
      <c r="R125" s="26">
        <f t="shared" si="44"/>
        <v>54</v>
      </c>
      <c r="S125" s="26">
        <f t="shared" si="45"/>
        <v>28</v>
      </c>
      <c r="T125" s="26">
        <f t="shared" si="46"/>
        <v>82</v>
      </c>
      <c r="U125" s="110">
        <f t="shared" si="47"/>
        <v>8</v>
      </c>
    </row>
    <row r="126" spans="2:21" ht="12">
      <c r="B126" s="31"/>
      <c r="C126" s="33"/>
      <c r="E126" s="37">
        <v>847</v>
      </c>
      <c r="F126" s="31"/>
      <c r="G126" s="35" t="s">
        <v>171</v>
      </c>
      <c r="H126" s="18">
        <f t="shared" si="36"/>
        <v>4922</v>
      </c>
      <c r="I126" s="14">
        <f t="shared" si="37"/>
        <v>8</v>
      </c>
      <c r="J126" s="14">
        <f t="shared" si="38"/>
        <v>3</v>
      </c>
      <c r="K126" s="14">
        <f t="shared" si="39"/>
        <v>847</v>
      </c>
      <c r="L126" s="14">
        <f t="shared" si="40"/>
        <v>0</v>
      </c>
      <c r="M126" s="15" t="str">
        <f t="shared" si="41"/>
        <v>00</v>
      </c>
      <c r="N126" s="19">
        <f t="shared" si="42"/>
        <v>7</v>
      </c>
      <c r="O126" s="95" t="str">
        <f t="shared" si="43"/>
        <v>輸入牛シマチョウ</v>
      </c>
      <c r="P126" s="19"/>
      <c r="R126" s="26">
        <f t="shared" si="44"/>
        <v>54</v>
      </c>
      <c r="S126" s="26">
        <f t="shared" si="45"/>
        <v>29</v>
      </c>
      <c r="T126" s="26">
        <f t="shared" si="46"/>
        <v>83</v>
      </c>
      <c r="U126" s="110">
        <f t="shared" si="47"/>
        <v>7</v>
      </c>
    </row>
    <row r="127" spans="2:21" ht="12">
      <c r="B127" s="31"/>
      <c r="C127" s="33"/>
      <c r="D127" s="10"/>
      <c r="E127" s="38">
        <v>848</v>
      </c>
      <c r="F127" s="10"/>
      <c r="G127" s="36" t="s">
        <v>172</v>
      </c>
      <c r="H127" s="20">
        <f aca="true" t="shared" si="48" ref="H127:H143">$H$1</f>
        <v>4922</v>
      </c>
      <c r="I127" s="21">
        <f aca="true" t="shared" si="49" ref="I127:I143">$I$1</f>
        <v>8</v>
      </c>
      <c r="J127" s="21">
        <f aca="true" t="shared" si="50" ref="J127:J143">$B$1</f>
        <v>3</v>
      </c>
      <c r="K127" s="21">
        <f aca="true" t="shared" si="51" ref="K127:K143">IF(D127&lt;&gt;"",D127,E127)</f>
        <v>848</v>
      </c>
      <c r="L127" s="21">
        <f aca="true" t="shared" si="52" ref="L127:L143">$L$1</f>
        <v>0</v>
      </c>
      <c r="M127" s="22" t="str">
        <f aca="true" t="shared" si="53" ref="M127:M143">$M$1</f>
        <v>00</v>
      </c>
      <c r="N127" s="23">
        <f aca="true" t="shared" si="54" ref="N127:N143">U127</f>
        <v>6</v>
      </c>
      <c r="O127" s="96" t="str">
        <f aca="true" t="shared" si="55" ref="O127:O143">$C$6&amp;IF(F127&lt;&gt;"",F127,G127)</f>
        <v>輸入牛チョクチョウ（直腸）</v>
      </c>
      <c r="P127" s="23"/>
      <c r="R127" s="26">
        <f t="shared" si="44"/>
        <v>54</v>
      </c>
      <c r="S127" s="26">
        <f t="shared" si="45"/>
        <v>30</v>
      </c>
      <c r="T127" s="26">
        <f t="shared" si="46"/>
        <v>84</v>
      </c>
      <c r="U127" s="110">
        <f t="shared" si="47"/>
        <v>6</v>
      </c>
    </row>
    <row r="128" spans="2:21" ht="12">
      <c r="B128" s="31"/>
      <c r="C128" s="33"/>
      <c r="D128">
        <v>860</v>
      </c>
      <c r="E128" s="46"/>
      <c r="F128" s="31" t="s">
        <v>297</v>
      </c>
      <c r="G128" s="40"/>
      <c r="H128" s="42">
        <f t="shared" si="48"/>
        <v>4922</v>
      </c>
      <c r="I128" s="43">
        <f t="shared" si="49"/>
        <v>8</v>
      </c>
      <c r="J128" s="43">
        <f t="shared" si="50"/>
        <v>3</v>
      </c>
      <c r="K128" s="43">
        <f t="shared" si="51"/>
        <v>860</v>
      </c>
      <c r="L128" s="43">
        <f t="shared" si="52"/>
        <v>0</v>
      </c>
      <c r="M128" s="44" t="str">
        <f t="shared" si="53"/>
        <v>00</v>
      </c>
      <c r="N128" s="45">
        <f t="shared" si="54"/>
        <v>8</v>
      </c>
      <c r="O128" s="97" t="str">
        <f t="shared" si="55"/>
        <v>輸入牛その他内臓部</v>
      </c>
      <c r="P128" s="45"/>
      <c r="R128" s="26">
        <f t="shared" si="44"/>
        <v>60</v>
      </c>
      <c r="S128" s="26">
        <f t="shared" si="45"/>
        <v>22</v>
      </c>
      <c r="T128" s="26">
        <f t="shared" si="46"/>
        <v>82</v>
      </c>
      <c r="U128" s="110">
        <f t="shared" si="47"/>
        <v>8</v>
      </c>
    </row>
    <row r="129" spans="2:21" ht="12">
      <c r="B129" s="31"/>
      <c r="C129" s="33"/>
      <c r="E129" s="37">
        <v>861</v>
      </c>
      <c r="F129" s="31"/>
      <c r="G129" s="35" t="s">
        <v>176</v>
      </c>
      <c r="H129" s="18">
        <f t="shared" si="48"/>
        <v>4922</v>
      </c>
      <c r="I129" s="14">
        <f t="shared" si="49"/>
        <v>8</v>
      </c>
      <c r="J129" s="14">
        <f t="shared" si="50"/>
        <v>3</v>
      </c>
      <c r="K129" s="14">
        <f t="shared" si="51"/>
        <v>861</v>
      </c>
      <c r="L129" s="14">
        <f t="shared" si="52"/>
        <v>0</v>
      </c>
      <c r="M129" s="15" t="str">
        <f t="shared" si="53"/>
        <v>00</v>
      </c>
      <c r="N129" s="19">
        <f t="shared" si="54"/>
        <v>7</v>
      </c>
      <c r="O129" s="95" t="str">
        <f t="shared" si="55"/>
        <v>輸入牛チレ（脾臓、タチギモ）</v>
      </c>
      <c r="P129" s="19"/>
      <c r="R129" s="26">
        <f t="shared" si="44"/>
        <v>60</v>
      </c>
      <c r="S129" s="26">
        <f t="shared" si="45"/>
        <v>23</v>
      </c>
      <c r="T129" s="26">
        <f t="shared" si="46"/>
        <v>83</v>
      </c>
      <c r="U129" s="110">
        <f t="shared" si="47"/>
        <v>7</v>
      </c>
    </row>
    <row r="130" spans="2:21" ht="12">
      <c r="B130" s="31"/>
      <c r="C130" s="33"/>
      <c r="E130" s="37">
        <v>862</v>
      </c>
      <c r="F130" s="31"/>
      <c r="G130" s="35" t="s">
        <v>177</v>
      </c>
      <c r="H130" s="18">
        <f t="shared" si="48"/>
        <v>4922</v>
      </c>
      <c r="I130" s="14">
        <f t="shared" si="49"/>
        <v>8</v>
      </c>
      <c r="J130" s="14">
        <f t="shared" si="50"/>
        <v>3</v>
      </c>
      <c r="K130" s="14">
        <f t="shared" si="51"/>
        <v>862</v>
      </c>
      <c r="L130" s="14">
        <f t="shared" si="52"/>
        <v>0</v>
      </c>
      <c r="M130" s="15" t="str">
        <f t="shared" si="53"/>
        <v>00</v>
      </c>
      <c r="N130" s="19">
        <f t="shared" si="54"/>
        <v>6</v>
      </c>
      <c r="O130" s="95" t="str">
        <f t="shared" si="55"/>
        <v>輸入牛スイゾウ（膵臓）</v>
      </c>
      <c r="P130" s="19"/>
      <c r="R130" s="26">
        <f t="shared" si="44"/>
        <v>60</v>
      </c>
      <c r="S130" s="26">
        <f t="shared" si="45"/>
        <v>24</v>
      </c>
      <c r="T130" s="26">
        <f t="shared" si="46"/>
        <v>84</v>
      </c>
      <c r="U130" s="110">
        <f t="shared" si="47"/>
        <v>6</v>
      </c>
    </row>
    <row r="131" spans="2:21" ht="12">
      <c r="B131" s="31"/>
      <c r="C131" s="33"/>
      <c r="E131" s="37">
        <v>863</v>
      </c>
      <c r="F131" s="31"/>
      <c r="G131" s="35" t="s">
        <v>178</v>
      </c>
      <c r="H131" s="18">
        <f t="shared" si="48"/>
        <v>4922</v>
      </c>
      <c r="I131" s="14">
        <f t="shared" si="49"/>
        <v>8</v>
      </c>
      <c r="J131" s="14">
        <f t="shared" si="50"/>
        <v>3</v>
      </c>
      <c r="K131" s="14">
        <f t="shared" si="51"/>
        <v>863</v>
      </c>
      <c r="L131" s="14">
        <f t="shared" si="52"/>
        <v>0</v>
      </c>
      <c r="M131" s="15" t="str">
        <f t="shared" si="53"/>
        <v>00</v>
      </c>
      <c r="N131" s="19">
        <f t="shared" si="54"/>
        <v>5</v>
      </c>
      <c r="O131" s="95" t="str">
        <f t="shared" si="55"/>
        <v>輸入牛シビレ（胸腺）</v>
      </c>
      <c r="P131" s="19"/>
      <c r="R131" s="26">
        <f t="shared" si="44"/>
        <v>60</v>
      </c>
      <c r="S131" s="26">
        <f t="shared" si="45"/>
        <v>25</v>
      </c>
      <c r="T131" s="26">
        <f t="shared" si="46"/>
        <v>85</v>
      </c>
      <c r="U131" s="110">
        <f t="shared" si="47"/>
        <v>5</v>
      </c>
    </row>
    <row r="132" spans="2:21" ht="12">
      <c r="B132" s="31"/>
      <c r="C132" s="33"/>
      <c r="E132" s="37">
        <v>864</v>
      </c>
      <c r="F132" s="31"/>
      <c r="G132" s="35" t="s">
        <v>179</v>
      </c>
      <c r="H132" s="18">
        <f t="shared" si="48"/>
        <v>4922</v>
      </c>
      <c r="I132" s="14">
        <f t="shared" si="49"/>
        <v>8</v>
      </c>
      <c r="J132" s="14">
        <f t="shared" si="50"/>
        <v>3</v>
      </c>
      <c r="K132" s="14">
        <f t="shared" si="51"/>
        <v>864</v>
      </c>
      <c r="L132" s="14">
        <f t="shared" si="52"/>
        <v>0</v>
      </c>
      <c r="M132" s="15" t="str">
        <f t="shared" si="53"/>
        <v>00</v>
      </c>
      <c r="N132" s="19">
        <f t="shared" si="54"/>
        <v>4</v>
      </c>
      <c r="O132" s="95" t="str">
        <f t="shared" si="55"/>
        <v>輸入牛気管（フエガラミ、フエ）</v>
      </c>
      <c r="P132" s="19"/>
      <c r="R132" s="26">
        <f t="shared" si="44"/>
        <v>60</v>
      </c>
      <c r="S132" s="26">
        <f t="shared" si="45"/>
        <v>26</v>
      </c>
      <c r="T132" s="26">
        <f t="shared" si="46"/>
        <v>86</v>
      </c>
      <c r="U132" s="110">
        <f t="shared" si="47"/>
        <v>4</v>
      </c>
    </row>
    <row r="133" spans="2:21" ht="12">
      <c r="B133" s="31"/>
      <c r="C133" s="33"/>
      <c r="E133" s="37">
        <v>865</v>
      </c>
      <c r="F133" s="31"/>
      <c r="G133" s="35" t="s">
        <v>180</v>
      </c>
      <c r="H133" s="18">
        <f t="shared" si="48"/>
        <v>4922</v>
      </c>
      <c r="I133" s="14">
        <f t="shared" si="49"/>
        <v>8</v>
      </c>
      <c r="J133" s="14">
        <f t="shared" si="50"/>
        <v>3</v>
      </c>
      <c r="K133" s="14">
        <f t="shared" si="51"/>
        <v>865</v>
      </c>
      <c r="L133" s="14">
        <f t="shared" si="52"/>
        <v>0</v>
      </c>
      <c r="M133" s="15" t="str">
        <f t="shared" si="53"/>
        <v>00</v>
      </c>
      <c r="N133" s="19">
        <f t="shared" si="54"/>
        <v>3</v>
      </c>
      <c r="O133" s="95" t="str">
        <f t="shared" si="55"/>
        <v>輸入牛食道（ノドスジ、ネリガエシ）</v>
      </c>
      <c r="P133" s="19"/>
      <c r="R133" s="26">
        <f t="shared" si="44"/>
        <v>60</v>
      </c>
      <c r="S133" s="26">
        <f t="shared" si="45"/>
        <v>27</v>
      </c>
      <c r="T133" s="26">
        <f t="shared" si="46"/>
        <v>87</v>
      </c>
      <c r="U133" s="110">
        <f t="shared" si="47"/>
        <v>3</v>
      </c>
    </row>
    <row r="134" spans="2:21" ht="12">
      <c r="B134" s="31"/>
      <c r="C134" s="33"/>
      <c r="E134" s="37">
        <v>866</v>
      </c>
      <c r="F134" s="31"/>
      <c r="G134" s="35" t="s">
        <v>181</v>
      </c>
      <c r="H134" s="18">
        <f t="shared" si="48"/>
        <v>4922</v>
      </c>
      <c r="I134" s="14">
        <f t="shared" si="49"/>
        <v>8</v>
      </c>
      <c r="J134" s="14">
        <f t="shared" si="50"/>
        <v>3</v>
      </c>
      <c r="K134" s="14">
        <f t="shared" si="51"/>
        <v>866</v>
      </c>
      <c r="L134" s="14">
        <f t="shared" si="52"/>
        <v>0</v>
      </c>
      <c r="M134" s="15" t="str">
        <f t="shared" si="53"/>
        <v>00</v>
      </c>
      <c r="N134" s="19">
        <f t="shared" si="54"/>
        <v>2</v>
      </c>
      <c r="O134" s="95" t="str">
        <f t="shared" si="55"/>
        <v>輸入牛ブレンズ（脳）</v>
      </c>
      <c r="P134" s="19"/>
      <c r="R134" s="26">
        <f aca="true" t="shared" si="56" ref="R134:R143">(MID(H134,2,1)+MID(H134,4,1)+MID(J134,1,1)+MID(K134,2,1)+MID(L134,1,1)+MID(M134,2,1))*3</f>
        <v>60</v>
      </c>
      <c r="S134" s="26">
        <f aca="true" t="shared" si="57" ref="S134:S143">MID(H134,1,1)+MID(H134,3,1)+MID(I134,1,1)+MID(K134,1,1)+MID(K134,3,1)+MID(M134,1,1)</f>
        <v>28</v>
      </c>
      <c r="T134" s="26">
        <f aca="true" t="shared" si="58" ref="T134:T143">R134+S134</f>
        <v>88</v>
      </c>
      <c r="U134" s="110">
        <f aca="true" t="shared" si="59" ref="U134:U143">IF(10-RIGHT(T134,1)=10,0,10-RIGHT(T134,1))</f>
        <v>2</v>
      </c>
    </row>
    <row r="135" spans="2:21" ht="12">
      <c r="B135" s="31"/>
      <c r="C135" s="33"/>
      <c r="E135" s="37">
        <v>867</v>
      </c>
      <c r="F135" s="31"/>
      <c r="G135" s="35" t="s">
        <v>182</v>
      </c>
      <c r="H135" s="18">
        <f t="shared" si="48"/>
        <v>4922</v>
      </c>
      <c r="I135" s="14">
        <f t="shared" si="49"/>
        <v>8</v>
      </c>
      <c r="J135" s="14">
        <f t="shared" si="50"/>
        <v>3</v>
      </c>
      <c r="K135" s="14">
        <f t="shared" si="51"/>
        <v>867</v>
      </c>
      <c r="L135" s="14">
        <f t="shared" si="52"/>
        <v>0</v>
      </c>
      <c r="M135" s="15" t="str">
        <f t="shared" si="53"/>
        <v>00</v>
      </c>
      <c r="N135" s="19">
        <f t="shared" si="54"/>
        <v>1</v>
      </c>
      <c r="O135" s="95" t="str">
        <f t="shared" si="55"/>
        <v>輸入牛セキズイ（脊髄）</v>
      </c>
      <c r="P135" s="19"/>
      <c r="R135" s="26">
        <f t="shared" si="56"/>
        <v>60</v>
      </c>
      <c r="S135" s="26">
        <f t="shared" si="57"/>
        <v>29</v>
      </c>
      <c r="T135" s="26">
        <f t="shared" si="58"/>
        <v>89</v>
      </c>
      <c r="U135" s="110">
        <f t="shared" si="59"/>
        <v>1</v>
      </c>
    </row>
    <row r="136" spans="2:21" ht="12">
      <c r="B136" s="31"/>
      <c r="C136" s="33"/>
      <c r="E136" s="37">
        <v>868</v>
      </c>
      <c r="F136" s="31"/>
      <c r="G136" s="35" t="s">
        <v>183</v>
      </c>
      <c r="H136" s="18">
        <f t="shared" si="48"/>
        <v>4922</v>
      </c>
      <c r="I136" s="14">
        <f t="shared" si="49"/>
        <v>8</v>
      </c>
      <c r="J136" s="14">
        <f t="shared" si="50"/>
        <v>3</v>
      </c>
      <c r="K136" s="14">
        <f t="shared" si="51"/>
        <v>868</v>
      </c>
      <c r="L136" s="14">
        <f t="shared" si="52"/>
        <v>0</v>
      </c>
      <c r="M136" s="15" t="str">
        <f t="shared" si="53"/>
        <v>00</v>
      </c>
      <c r="N136" s="19">
        <f t="shared" si="54"/>
        <v>0</v>
      </c>
      <c r="O136" s="95" t="str">
        <f t="shared" si="55"/>
        <v>輸入牛チチカブ（乳房）</v>
      </c>
      <c r="P136" s="19"/>
      <c r="R136" s="26">
        <f t="shared" si="56"/>
        <v>60</v>
      </c>
      <c r="S136" s="26">
        <f t="shared" si="57"/>
        <v>30</v>
      </c>
      <c r="T136" s="26">
        <f t="shared" si="58"/>
        <v>90</v>
      </c>
      <c r="U136" s="110">
        <f t="shared" si="59"/>
        <v>0</v>
      </c>
    </row>
    <row r="137" spans="2:21" ht="12">
      <c r="B137" s="31"/>
      <c r="C137" s="33"/>
      <c r="D137" s="10"/>
      <c r="E137" s="38">
        <v>869</v>
      </c>
      <c r="F137" s="10"/>
      <c r="G137" s="36" t="s">
        <v>184</v>
      </c>
      <c r="H137" s="20">
        <f t="shared" si="48"/>
        <v>4922</v>
      </c>
      <c r="I137" s="21">
        <f t="shared" si="49"/>
        <v>8</v>
      </c>
      <c r="J137" s="21">
        <f t="shared" si="50"/>
        <v>3</v>
      </c>
      <c r="K137" s="21">
        <f t="shared" si="51"/>
        <v>869</v>
      </c>
      <c r="L137" s="21">
        <f t="shared" si="52"/>
        <v>0</v>
      </c>
      <c r="M137" s="22" t="str">
        <f t="shared" si="53"/>
        <v>00</v>
      </c>
      <c r="N137" s="23">
        <f t="shared" si="54"/>
        <v>9</v>
      </c>
      <c r="O137" s="96" t="str">
        <f t="shared" si="55"/>
        <v>輸入牛コブクロ（子宮）</v>
      </c>
      <c r="P137" s="23"/>
      <c r="R137" s="26">
        <f t="shared" si="56"/>
        <v>60</v>
      </c>
      <c r="S137" s="26">
        <f t="shared" si="57"/>
        <v>31</v>
      </c>
      <c r="T137" s="26">
        <f t="shared" si="58"/>
        <v>91</v>
      </c>
      <c r="U137" s="110">
        <f t="shared" si="59"/>
        <v>9</v>
      </c>
    </row>
    <row r="138" spans="2:21" ht="12">
      <c r="B138" s="31"/>
      <c r="C138" s="33"/>
      <c r="D138">
        <v>880</v>
      </c>
      <c r="E138" s="46"/>
      <c r="F138" s="31" t="s">
        <v>298</v>
      </c>
      <c r="G138" s="40"/>
      <c r="H138" s="42">
        <f t="shared" si="48"/>
        <v>4922</v>
      </c>
      <c r="I138" s="43">
        <f t="shared" si="49"/>
        <v>8</v>
      </c>
      <c r="J138" s="43">
        <f t="shared" si="50"/>
        <v>3</v>
      </c>
      <c r="K138" s="43">
        <f t="shared" si="51"/>
        <v>880</v>
      </c>
      <c r="L138" s="43">
        <f t="shared" si="52"/>
        <v>0</v>
      </c>
      <c r="M138" s="44" t="str">
        <f t="shared" si="53"/>
        <v>00</v>
      </c>
      <c r="N138" s="45">
        <f t="shared" si="54"/>
        <v>2</v>
      </c>
      <c r="O138" s="97" t="str">
        <f t="shared" si="55"/>
        <v>輸入牛足・尾部</v>
      </c>
      <c r="P138" s="45"/>
      <c r="R138" s="26">
        <f t="shared" si="56"/>
        <v>66</v>
      </c>
      <c r="S138" s="26">
        <f t="shared" si="57"/>
        <v>22</v>
      </c>
      <c r="T138" s="26">
        <f t="shared" si="58"/>
        <v>88</v>
      </c>
      <c r="U138" s="110">
        <f t="shared" si="59"/>
        <v>2</v>
      </c>
    </row>
    <row r="139" spans="2:21" ht="12">
      <c r="B139" s="31"/>
      <c r="C139" s="33"/>
      <c r="E139" s="37">
        <v>881</v>
      </c>
      <c r="F139" s="31"/>
      <c r="G139" s="35" t="s">
        <v>186</v>
      </c>
      <c r="H139" s="18">
        <f t="shared" si="48"/>
        <v>4922</v>
      </c>
      <c r="I139" s="14">
        <f t="shared" si="49"/>
        <v>8</v>
      </c>
      <c r="J139" s="14">
        <f t="shared" si="50"/>
        <v>3</v>
      </c>
      <c r="K139" s="14">
        <f t="shared" si="51"/>
        <v>881</v>
      </c>
      <c r="L139" s="14">
        <f t="shared" si="52"/>
        <v>0</v>
      </c>
      <c r="M139" s="15" t="str">
        <f t="shared" si="53"/>
        <v>00</v>
      </c>
      <c r="N139" s="19">
        <f t="shared" si="54"/>
        <v>1</v>
      </c>
      <c r="O139" s="95" t="str">
        <f t="shared" si="55"/>
        <v>輸入牛テール（尾）</v>
      </c>
      <c r="P139" s="19"/>
      <c r="R139" s="26">
        <f t="shared" si="56"/>
        <v>66</v>
      </c>
      <c r="S139" s="26">
        <f t="shared" si="57"/>
        <v>23</v>
      </c>
      <c r="T139" s="26">
        <f t="shared" si="58"/>
        <v>89</v>
      </c>
      <c r="U139" s="110">
        <f t="shared" si="59"/>
        <v>1</v>
      </c>
    </row>
    <row r="140" spans="2:21" ht="12">
      <c r="B140" s="31"/>
      <c r="C140" s="33"/>
      <c r="E140" s="37">
        <v>882</v>
      </c>
      <c r="F140" s="31"/>
      <c r="G140" s="35" t="s">
        <v>187</v>
      </c>
      <c r="H140" s="18">
        <f t="shared" si="48"/>
        <v>4922</v>
      </c>
      <c r="I140" s="14">
        <f t="shared" si="49"/>
        <v>8</v>
      </c>
      <c r="J140" s="14">
        <f t="shared" si="50"/>
        <v>3</v>
      </c>
      <c r="K140" s="14">
        <f t="shared" si="51"/>
        <v>882</v>
      </c>
      <c r="L140" s="14">
        <f t="shared" si="52"/>
        <v>0</v>
      </c>
      <c r="M140" s="15" t="str">
        <f t="shared" si="53"/>
        <v>00</v>
      </c>
      <c r="N140" s="19">
        <f t="shared" si="54"/>
        <v>0</v>
      </c>
      <c r="O140" s="95" t="str">
        <f t="shared" si="55"/>
        <v>輸入牛牛足</v>
      </c>
      <c r="P140" s="19"/>
      <c r="R140" s="26">
        <f t="shared" si="56"/>
        <v>66</v>
      </c>
      <c r="S140" s="26">
        <f t="shared" si="57"/>
        <v>24</v>
      </c>
      <c r="T140" s="26">
        <f t="shared" si="58"/>
        <v>90</v>
      </c>
      <c r="U140" s="110">
        <f t="shared" si="59"/>
        <v>0</v>
      </c>
    </row>
    <row r="141" spans="2:21" ht="12">
      <c r="B141" s="31"/>
      <c r="C141" s="33"/>
      <c r="D141" s="10"/>
      <c r="E141" s="38">
        <v>883</v>
      </c>
      <c r="F141" s="10"/>
      <c r="G141" s="36" t="s">
        <v>188</v>
      </c>
      <c r="H141" s="20">
        <f t="shared" si="48"/>
        <v>4922</v>
      </c>
      <c r="I141" s="21">
        <f t="shared" si="49"/>
        <v>8</v>
      </c>
      <c r="J141" s="21">
        <f t="shared" si="50"/>
        <v>3</v>
      </c>
      <c r="K141" s="21">
        <f t="shared" si="51"/>
        <v>883</v>
      </c>
      <c r="L141" s="21">
        <f t="shared" si="52"/>
        <v>0</v>
      </c>
      <c r="M141" s="22" t="str">
        <f t="shared" si="53"/>
        <v>00</v>
      </c>
      <c r="N141" s="23">
        <f t="shared" si="54"/>
        <v>9</v>
      </c>
      <c r="O141" s="96" t="str">
        <f t="shared" si="55"/>
        <v>輸入牛アキレス（アキレス腱）</v>
      </c>
      <c r="P141" s="23"/>
      <c r="R141" s="26">
        <f t="shared" si="56"/>
        <v>66</v>
      </c>
      <c r="S141" s="26">
        <f t="shared" si="57"/>
        <v>25</v>
      </c>
      <c r="T141" s="26">
        <f t="shared" si="58"/>
        <v>91</v>
      </c>
      <c r="U141" s="110">
        <f t="shared" si="59"/>
        <v>9</v>
      </c>
    </row>
    <row r="142" spans="2:21" ht="12">
      <c r="B142" s="31"/>
      <c r="C142" s="33"/>
      <c r="D142">
        <v>890</v>
      </c>
      <c r="E142" s="46"/>
      <c r="F142" s="31" t="s">
        <v>299</v>
      </c>
      <c r="G142" s="40"/>
      <c r="H142" s="42">
        <f t="shared" si="48"/>
        <v>4922</v>
      </c>
      <c r="I142" s="43">
        <f t="shared" si="49"/>
        <v>8</v>
      </c>
      <c r="J142" s="43">
        <f t="shared" si="50"/>
        <v>3</v>
      </c>
      <c r="K142" s="43">
        <f t="shared" si="51"/>
        <v>890</v>
      </c>
      <c r="L142" s="43">
        <f t="shared" si="52"/>
        <v>0</v>
      </c>
      <c r="M142" s="44" t="str">
        <f t="shared" si="53"/>
        <v>00</v>
      </c>
      <c r="N142" s="45">
        <f t="shared" si="54"/>
        <v>9</v>
      </c>
      <c r="O142" s="97" t="str">
        <f t="shared" si="55"/>
        <v>輸入牛その他副生物</v>
      </c>
      <c r="P142" s="45"/>
      <c r="R142" s="26">
        <f t="shared" si="56"/>
        <v>69</v>
      </c>
      <c r="S142" s="26">
        <f t="shared" si="57"/>
        <v>22</v>
      </c>
      <c r="T142" s="26">
        <f t="shared" si="58"/>
        <v>91</v>
      </c>
      <c r="U142" s="110">
        <f t="shared" si="59"/>
        <v>9</v>
      </c>
    </row>
    <row r="143" spans="2:21" ht="12">
      <c r="B143" s="10"/>
      <c r="C143" s="9"/>
      <c r="D143" s="51"/>
      <c r="E143" s="38">
        <v>891</v>
      </c>
      <c r="F143" s="10"/>
      <c r="G143" s="36" t="s">
        <v>190</v>
      </c>
      <c r="H143" s="20">
        <f t="shared" si="48"/>
        <v>4922</v>
      </c>
      <c r="I143" s="21">
        <f t="shared" si="49"/>
        <v>8</v>
      </c>
      <c r="J143" s="21">
        <f t="shared" si="50"/>
        <v>3</v>
      </c>
      <c r="K143" s="21">
        <f t="shared" si="51"/>
        <v>891</v>
      </c>
      <c r="L143" s="21">
        <f t="shared" si="52"/>
        <v>0</v>
      </c>
      <c r="M143" s="22" t="str">
        <f t="shared" si="53"/>
        <v>00</v>
      </c>
      <c r="N143" s="23">
        <f t="shared" si="54"/>
        <v>8</v>
      </c>
      <c r="O143" s="96" t="str">
        <f t="shared" si="55"/>
        <v>輸入牛ハラ脂</v>
      </c>
      <c r="P143" s="23"/>
      <c r="R143" s="28">
        <f t="shared" si="56"/>
        <v>69</v>
      </c>
      <c r="S143" s="28">
        <f t="shared" si="57"/>
        <v>23</v>
      </c>
      <c r="T143" s="28">
        <f t="shared" si="58"/>
        <v>92</v>
      </c>
      <c r="U143" s="111">
        <f t="shared" si="59"/>
        <v>8</v>
      </c>
    </row>
  </sheetData>
  <sheetProtection/>
  <mergeCells count="1">
    <mergeCell ref="I4:I5"/>
  </mergeCells>
  <printOptions/>
  <pageMargins left="0.7874015748031497" right="0.1968503937007874" top="0.3937007874015748" bottom="0.3937007874015748" header="0.3937007874015748" footer="0.1968503937007874"/>
  <pageSetup horizontalDpi="600" verticalDpi="600" orientation="portrait" paperSize="9" scale="72" r:id="rId1"/>
  <headerFooter alignWithMargins="0">
    <oddFooter>&amp;C&amp;P / &amp;N</oddFooter>
  </headerFooter>
  <rowBreaks count="1" manualBreakCount="1">
    <brk id="73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U10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.7109375" style="0" customWidth="1"/>
    <col min="2" max="2" width="4.7109375" style="0" customWidth="1"/>
    <col min="3" max="3" width="8.7109375" style="0" customWidth="1"/>
    <col min="4" max="6" width="4.7109375" style="0" customWidth="1"/>
    <col min="7" max="7" width="34.8515625" style="0" bestFit="1" customWidth="1"/>
    <col min="8" max="8" width="6.140625" style="1" bestFit="1" customWidth="1"/>
    <col min="9" max="10" width="3.28125" style="1" bestFit="1" customWidth="1"/>
    <col min="11" max="11" width="5.140625" style="1" bestFit="1" customWidth="1"/>
    <col min="12" max="12" width="3.28125" style="1" bestFit="1" customWidth="1"/>
    <col min="13" max="13" width="3.7109375" style="2" bestFit="1" customWidth="1"/>
    <col min="14" max="14" width="3.7109375" style="1" bestFit="1" customWidth="1"/>
    <col min="15" max="15" width="30.7109375" style="1" customWidth="1"/>
    <col min="16" max="16" width="20.7109375" style="0" customWidth="1"/>
    <col min="17" max="17" width="1.7109375" style="0" hidden="1" customWidth="1"/>
    <col min="18" max="20" width="4.140625" style="0" hidden="1" customWidth="1"/>
    <col min="21" max="21" width="3.7109375" style="0" hidden="1" customWidth="1"/>
  </cols>
  <sheetData>
    <row r="1" spans="2:13" ht="12">
      <c r="B1" s="63">
        <v>4</v>
      </c>
      <c r="C1" s="63" t="s">
        <v>4</v>
      </c>
      <c r="D1" s="63"/>
      <c r="E1" s="63"/>
      <c r="F1" s="63"/>
      <c r="G1" s="63"/>
      <c r="H1" s="101">
        <v>4922</v>
      </c>
      <c r="I1" s="101">
        <v>8</v>
      </c>
      <c r="J1" s="101"/>
      <c r="K1" s="101"/>
      <c r="L1" s="101">
        <v>0</v>
      </c>
      <c r="M1" s="102" t="s">
        <v>236</v>
      </c>
    </row>
    <row r="2" ht="51" customHeight="1">
      <c r="B2" t="s">
        <v>312</v>
      </c>
    </row>
    <row r="3" spans="2:21" ht="12">
      <c r="B3" s="52" t="s">
        <v>225</v>
      </c>
      <c r="C3" s="53"/>
      <c r="D3" s="52" t="s">
        <v>226</v>
      </c>
      <c r="E3" s="54"/>
      <c r="F3" s="54"/>
      <c r="G3" s="53"/>
      <c r="H3" s="52" t="s">
        <v>227</v>
      </c>
      <c r="I3" s="54"/>
      <c r="J3" s="54"/>
      <c r="K3" s="54"/>
      <c r="L3" s="54"/>
      <c r="M3" s="55"/>
      <c r="N3" s="53"/>
      <c r="O3" s="94"/>
      <c r="P3" s="78" t="s">
        <v>231</v>
      </c>
      <c r="R3" s="72" t="s">
        <v>232</v>
      </c>
      <c r="S3" s="73"/>
      <c r="T3" s="73"/>
      <c r="U3" s="74"/>
    </row>
    <row r="4" spans="2:21" ht="58.5" customHeight="1">
      <c r="B4" s="56" t="s">
        <v>233</v>
      </c>
      <c r="C4" s="56" t="s">
        <v>229</v>
      </c>
      <c r="D4" s="57" t="s">
        <v>234</v>
      </c>
      <c r="E4" s="58"/>
      <c r="F4" s="57" t="s">
        <v>229</v>
      </c>
      <c r="G4" s="59"/>
      <c r="H4" s="56" t="s">
        <v>214</v>
      </c>
      <c r="I4" s="112" t="s">
        <v>215</v>
      </c>
      <c r="J4" s="60"/>
      <c r="K4" s="61" t="s">
        <v>216</v>
      </c>
      <c r="L4" s="61"/>
      <c r="M4" s="62" t="s">
        <v>217</v>
      </c>
      <c r="N4" s="56" t="s">
        <v>235</v>
      </c>
      <c r="O4" s="86" t="s">
        <v>229</v>
      </c>
      <c r="P4" s="77"/>
      <c r="R4" s="75" t="s">
        <v>221</v>
      </c>
      <c r="S4" s="75" t="s">
        <v>222</v>
      </c>
      <c r="T4" s="75" t="s">
        <v>223</v>
      </c>
      <c r="U4" s="75" t="s">
        <v>224</v>
      </c>
    </row>
    <row r="5" spans="2:21" ht="97.5">
      <c r="B5" s="64"/>
      <c r="C5" s="64"/>
      <c r="D5" s="65"/>
      <c r="E5" s="66"/>
      <c r="F5" s="65"/>
      <c r="G5" s="66"/>
      <c r="H5" s="67"/>
      <c r="I5" s="113"/>
      <c r="J5" s="68" t="s">
        <v>0</v>
      </c>
      <c r="K5" s="69" t="s">
        <v>191</v>
      </c>
      <c r="L5" s="70" t="s">
        <v>219</v>
      </c>
      <c r="M5" s="71"/>
      <c r="N5" s="67"/>
      <c r="O5" s="67"/>
      <c r="P5" s="64"/>
      <c r="R5" s="76"/>
      <c r="S5" s="76"/>
      <c r="T5" s="76"/>
      <c r="U5" s="76"/>
    </row>
    <row r="6" spans="2:21" ht="12">
      <c r="B6" s="30">
        <v>4</v>
      </c>
      <c r="C6" s="32" t="s">
        <v>4</v>
      </c>
      <c r="D6">
        <v>100</v>
      </c>
      <c r="F6" s="30" t="s">
        <v>8</v>
      </c>
      <c r="H6" s="16">
        <f aca="true" t="shared" si="0" ref="H6:H37">$H$1</f>
        <v>4922</v>
      </c>
      <c r="I6" s="12">
        <f aca="true" t="shared" si="1" ref="I6:I37">$I$1</f>
        <v>8</v>
      </c>
      <c r="J6" s="12">
        <f aca="true" t="shared" si="2" ref="J6:J37">$B$1</f>
        <v>4</v>
      </c>
      <c r="K6" s="12">
        <f aca="true" t="shared" si="3" ref="K6:K37">IF(D6&lt;&gt;"",D6,E6)</f>
        <v>100</v>
      </c>
      <c r="L6" s="12">
        <f aca="true" t="shared" si="4" ref="L6:L37">$L$1</f>
        <v>0</v>
      </c>
      <c r="M6" s="13" t="str">
        <f aca="true" t="shared" si="5" ref="M6:M37">$M$1</f>
        <v>00</v>
      </c>
      <c r="N6" s="17">
        <f aca="true" t="shared" si="6" ref="N6:N37">U6</f>
        <v>0</v>
      </c>
      <c r="O6" s="88" t="str">
        <f>$C$6&amp;IF(F6&lt;&gt;"",F6,G6)</f>
        <v>国産豚枝肉</v>
      </c>
      <c r="P6" s="17"/>
      <c r="R6" s="24">
        <f aca="true" t="shared" si="7" ref="R6:R37">(MID(H6,2,1)+MID(H6,4,1)+MID(J6,1,1)+MID(K6,2,1)+MID(L6,1,1)+MID(M6,2,1))*3</f>
        <v>45</v>
      </c>
      <c r="S6" s="24">
        <f aca="true" t="shared" si="8" ref="S6:S37">MID(H6,1,1)+MID(H6,3,1)+MID(I6,1,1)+MID(K6,1,1)+MID(K6,3,1)+MID(M6,1,1)</f>
        <v>15</v>
      </c>
      <c r="T6" s="24">
        <f aca="true" t="shared" si="9" ref="T6:T37">R6+S6</f>
        <v>60</v>
      </c>
      <c r="U6" s="25">
        <f aca="true" t="shared" si="10" ref="U6:U37">IF(10-RIGHT(T6,1)=10,0,10-RIGHT(T6,1))</f>
        <v>0</v>
      </c>
    </row>
    <row r="7" spans="2:21" ht="12">
      <c r="B7" s="31"/>
      <c r="C7" s="33"/>
      <c r="E7" s="37">
        <v>101</v>
      </c>
      <c r="F7" s="31"/>
      <c r="G7" s="34" t="s">
        <v>192</v>
      </c>
      <c r="H7" s="18">
        <f t="shared" si="0"/>
        <v>4922</v>
      </c>
      <c r="I7" s="14">
        <f t="shared" si="1"/>
        <v>8</v>
      </c>
      <c r="J7" s="14">
        <f t="shared" si="2"/>
        <v>4</v>
      </c>
      <c r="K7" s="14">
        <f t="shared" si="3"/>
        <v>101</v>
      </c>
      <c r="L7" s="14">
        <f t="shared" si="4"/>
        <v>0</v>
      </c>
      <c r="M7" s="15" t="str">
        <f t="shared" si="5"/>
        <v>00</v>
      </c>
      <c r="N7" s="19">
        <f t="shared" si="6"/>
        <v>9</v>
      </c>
      <c r="O7" s="89" t="str">
        <f>$C$6&amp;IF(F7&lt;&gt;"",F7,G7)</f>
        <v>国産豚セット</v>
      </c>
      <c r="P7" s="19"/>
      <c r="R7" s="26">
        <f t="shared" si="7"/>
        <v>45</v>
      </c>
      <c r="S7" s="26">
        <f t="shared" si="8"/>
        <v>16</v>
      </c>
      <c r="T7" s="26">
        <f t="shared" si="9"/>
        <v>61</v>
      </c>
      <c r="U7" s="27">
        <f t="shared" si="10"/>
        <v>9</v>
      </c>
    </row>
    <row r="8" spans="2:21" ht="12">
      <c r="B8" s="31"/>
      <c r="C8" s="33"/>
      <c r="D8" s="10"/>
      <c r="E8" s="38">
        <v>102</v>
      </c>
      <c r="F8" s="10"/>
      <c r="G8" s="36" t="s">
        <v>193</v>
      </c>
      <c r="H8" s="20">
        <f t="shared" si="0"/>
        <v>4922</v>
      </c>
      <c r="I8" s="21">
        <f t="shared" si="1"/>
        <v>8</v>
      </c>
      <c r="J8" s="21">
        <f t="shared" si="2"/>
        <v>4</v>
      </c>
      <c r="K8" s="21">
        <f t="shared" si="3"/>
        <v>102</v>
      </c>
      <c r="L8" s="21">
        <f t="shared" si="4"/>
        <v>0</v>
      </c>
      <c r="M8" s="22" t="str">
        <f t="shared" si="5"/>
        <v>00</v>
      </c>
      <c r="N8" s="23">
        <f t="shared" si="6"/>
        <v>8</v>
      </c>
      <c r="O8" s="90" t="str">
        <f aca="true" t="shared" si="11" ref="O8:O71">$C$6&amp;IF(F8&lt;&gt;"",F8,G8)</f>
        <v>国産豚セットC</v>
      </c>
      <c r="P8" s="23"/>
      <c r="R8" s="26">
        <f t="shared" si="7"/>
        <v>45</v>
      </c>
      <c r="S8" s="26">
        <f t="shared" si="8"/>
        <v>17</v>
      </c>
      <c r="T8" s="26">
        <f t="shared" si="9"/>
        <v>62</v>
      </c>
      <c r="U8" s="27">
        <f t="shared" si="10"/>
        <v>8</v>
      </c>
    </row>
    <row r="9" spans="2:21" ht="12">
      <c r="B9" s="31"/>
      <c r="C9" s="33"/>
      <c r="D9" s="4">
        <v>150</v>
      </c>
      <c r="E9" s="5"/>
      <c r="F9" s="4" t="s">
        <v>10</v>
      </c>
      <c r="G9" s="47"/>
      <c r="H9" s="48">
        <f t="shared" si="0"/>
        <v>4922</v>
      </c>
      <c r="I9" s="3">
        <f t="shared" si="1"/>
        <v>8</v>
      </c>
      <c r="J9" s="3">
        <f t="shared" si="2"/>
        <v>4</v>
      </c>
      <c r="K9" s="3">
        <f>IF(D9&lt;&gt;"",D9,E9)</f>
        <v>150</v>
      </c>
      <c r="L9" s="3">
        <f t="shared" si="4"/>
        <v>0</v>
      </c>
      <c r="M9" s="49" t="str">
        <f t="shared" si="5"/>
        <v>00</v>
      </c>
      <c r="N9" s="50">
        <f t="shared" si="6"/>
        <v>5</v>
      </c>
      <c r="O9" s="91" t="str">
        <f t="shared" si="11"/>
        <v>国産豚皮付き枝肉</v>
      </c>
      <c r="P9" s="6"/>
      <c r="R9" s="26">
        <f t="shared" si="7"/>
        <v>60</v>
      </c>
      <c r="S9" s="26">
        <f t="shared" si="8"/>
        <v>15</v>
      </c>
      <c r="T9" s="26">
        <f t="shared" si="9"/>
        <v>75</v>
      </c>
      <c r="U9" s="27">
        <f t="shared" si="10"/>
        <v>5</v>
      </c>
    </row>
    <row r="10" spans="2:21" ht="12">
      <c r="B10" s="31"/>
      <c r="C10" s="33"/>
      <c r="D10" s="31">
        <v>190</v>
      </c>
      <c r="E10" s="41"/>
      <c r="F10" s="83" t="s">
        <v>11</v>
      </c>
      <c r="G10" s="39"/>
      <c r="H10" s="42">
        <f t="shared" si="0"/>
        <v>4922</v>
      </c>
      <c r="I10" s="43">
        <f t="shared" si="1"/>
        <v>8</v>
      </c>
      <c r="J10" s="43">
        <f t="shared" si="2"/>
        <v>4</v>
      </c>
      <c r="K10" s="43">
        <f t="shared" si="3"/>
        <v>190</v>
      </c>
      <c r="L10" s="43">
        <f t="shared" si="4"/>
        <v>0</v>
      </c>
      <c r="M10" s="44" t="str">
        <f t="shared" si="5"/>
        <v>00</v>
      </c>
      <c r="N10" s="45">
        <f t="shared" si="6"/>
        <v>3</v>
      </c>
      <c r="O10" s="92" t="str">
        <f t="shared" si="11"/>
        <v>国産豚その他枝肉</v>
      </c>
      <c r="P10" s="81"/>
      <c r="R10" s="26">
        <f t="shared" si="7"/>
        <v>72</v>
      </c>
      <c r="S10" s="26">
        <f t="shared" si="8"/>
        <v>15</v>
      </c>
      <c r="T10" s="26">
        <f t="shared" si="9"/>
        <v>87</v>
      </c>
      <c r="U10" s="27">
        <f t="shared" si="10"/>
        <v>3</v>
      </c>
    </row>
    <row r="11" spans="2:21" ht="12">
      <c r="B11" s="31"/>
      <c r="C11" s="33"/>
      <c r="D11" s="10"/>
      <c r="E11" s="38">
        <v>191</v>
      </c>
      <c r="F11" s="51"/>
      <c r="G11" s="38" t="s">
        <v>194</v>
      </c>
      <c r="H11" s="20">
        <f t="shared" si="0"/>
        <v>4922</v>
      </c>
      <c r="I11" s="21">
        <f t="shared" si="1"/>
        <v>8</v>
      </c>
      <c r="J11" s="21">
        <f t="shared" si="2"/>
        <v>4</v>
      </c>
      <c r="K11" s="21">
        <f t="shared" si="3"/>
        <v>191</v>
      </c>
      <c r="L11" s="21">
        <f t="shared" si="4"/>
        <v>0</v>
      </c>
      <c r="M11" s="22" t="str">
        <f t="shared" si="5"/>
        <v>00</v>
      </c>
      <c r="N11" s="23">
        <f t="shared" si="6"/>
        <v>2</v>
      </c>
      <c r="O11" s="90" t="str">
        <f t="shared" si="11"/>
        <v>国産豚その他セット</v>
      </c>
      <c r="P11" s="82"/>
      <c r="R11" s="26">
        <f t="shared" si="7"/>
        <v>72</v>
      </c>
      <c r="S11" s="26">
        <f t="shared" si="8"/>
        <v>16</v>
      </c>
      <c r="T11" s="26">
        <f t="shared" si="9"/>
        <v>88</v>
      </c>
      <c r="U11" s="27">
        <f t="shared" si="10"/>
        <v>2</v>
      </c>
    </row>
    <row r="12" spans="2:21" ht="12">
      <c r="B12" s="31"/>
      <c r="C12" s="33"/>
      <c r="D12" s="31">
        <v>200</v>
      </c>
      <c r="E12" s="46"/>
      <c r="F12" s="84" t="s">
        <v>12</v>
      </c>
      <c r="G12" s="39"/>
      <c r="H12" s="42">
        <f t="shared" si="0"/>
        <v>4922</v>
      </c>
      <c r="I12" s="43">
        <f t="shared" si="1"/>
        <v>8</v>
      </c>
      <c r="J12" s="43">
        <f t="shared" si="2"/>
        <v>4</v>
      </c>
      <c r="K12" s="43">
        <f t="shared" si="3"/>
        <v>200</v>
      </c>
      <c r="L12" s="43">
        <f t="shared" si="4"/>
        <v>0</v>
      </c>
      <c r="M12" s="44" t="str">
        <f t="shared" si="5"/>
        <v>00</v>
      </c>
      <c r="N12" s="45">
        <f t="shared" si="6"/>
        <v>9</v>
      </c>
      <c r="O12" s="92" t="str">
        <f t="shared" si="11"/>
        <v>国産豚半丸枝肉</v>
      </c>
      <c r="P12" s="81"/>
      <c r="R12" s="26">
        <f t="shared" si="7"/>
        <v>45</v>
      </c>
      <c r="S12" s="26">
        <f t="shared" si="8"/>
        <v>16</v>
      </c>
      <c r="T12" s="26">
        <f t="shared" si="9"/>
        <v>61</v>
      </c>
      <c r="U12" s="27">
        <f t="shared" si="10"/>
        <v>9</v>
      </c>
    </row>
    <row r="13" spans="2:21" ht="12">
      <c r="B13" s="31"/>
      <c r="C13" s="33"/>
      <c r="D13" s="31"/>
      <c r="E13" s="37">
        <v>201</v>
      </c>
      <c r="F13" s="84"/>
      <c r="G13" s="37" t="s">
        <v>196</v>
      </c>
      <c r="H13" s="18">
        <f t="shared" si="0"/>
        <v>4922</v>
      </c>
      <c r="I13" s="14">
        <f t="shared" si="1"/>
        <v>8</v>
      </c>
      <c r="J13" s="14">
        <f t="shared" si="2"/>
        <v>4</v>
      </c>
      <c r="K13" s="14">
        <f t="shared" si="3"/>
        <v>201</v>
      </c>
      <c r="L13" s="14">
        <f t="shared" si="4"/>
        <v>0</v>
      </c>
      <c r="M13" s="15" t="str">
        <f t="shared" si="5"/>
        <v>00</v>
      </c>
      <c r="N13" s="19">
        <f t="shared" si="6"/>
        <v>8</v>
      </c>
      <c r="O13" s="93" t="str">
        <f t="shared" si="11"/>
        <v>国産豚半丸セット</v>
      </c>
      <c r="P13" s="80"/>
      <c r="R13" s="26">
        <f t="shared" si="7"/>
        <v>45</v>
      </c>
      <c r="S13" s="26">
        <f t="shared" si="8"/>
        <v>17</v>
      </c>
      <c r="T13" s="26">
        <f t="shared" si="9"/>
        <v>62</v>
      </c>
      <c r="U13" s="27">
        <f t="shared" si="10"/>
        <v>8</v>
      </c>
    </row>
    <row r="14" spans="2:21" ht="12">
      <c r="B14" s="31"/>
      <c r="C14" s="33"/>
      <c r="D14" s="10"/>
      <c r="E14" s="38">
        <v>202</v>
      </c>
      <c r="F14" s="51"/>
      <c r="G14" s="38" t="s">
        <v>197</v>
      </c>
      <c r="H14" s="20">
        <f t="shared" si="0"/>
        <v>4922</v>
      </c>
      <c r="I14" s="21">
        <f t="shared" si="1"/>
        <v>8</v>
      </c>
      <c r="J14" s="21">
        <f t="shared" si="2"/>
        <v>4</v>
      </c>
      <c r="K14" s="21">
        <f t="shared" si="3"/>
        <v>202</v>
      </c>
      <c r="L14" s="21">
        <f t="shared" si="4"/>
        <v>0</v>
      </c>
      <c r="M14" s="22" t="str">
        <f t="shared" si="5"/>
        <v>00</v>
      </c>
      <c r="N14" s="23">
        <f t="shared" si="6"/>
        <v>7</v>
      </c>
      <c r="O14" s="90" t="str">
        <f t="shared" si="11"/>
        <v>国産豚半丸セットC</v>
      </c>
      <c r="P14" s="82"/>
      <c r="R14" s="26">
        <f t="shared" si="7"/>
        <v>45</v>
      </c>
      <c r="S14" s="26">
        <f t="shared" si="8"/>
        <v>18</v>
      </c>
      <c r="T14" s="26">
        <f t="shared" si="9"/>
        <v>63</v>
      </c>
      <c r="U14" s="27">
        <f t="shared" si="10"/>
        <v>7</v>
      </c>
    </row>
    <row r="15" spans="2:21" ht="12">
      <c r="B15" s="31"/>
      <c r="C15" s="33"/>
      <c r="D15" s="4">
        <v>250</v>
      </c>
      <c r="E15" s="5"/>
      <c r="F15" s="85" t="s">
        <v>17</v>
      </c>
      <c r="G15" s="47"/>
      <c r="H15" s="48">
        <f t="shared" si="0"/>
        <v>4922</v>
      </c>
      <c r="I15" s="3">
        <f t="shared" si="1"/>
        <v>8</v>
      </c>
      <c r="J15" s="3">
        <f t="shared" si="2"/>
        <v>4</v>
      </c>
      <c r="K15" s="3">
        <f t="shared" si="3"/>
        <v>250</v>
      </c>
      <c r="L15" s="3">
        <f t="shared" si="4"/>
        <v>0</v>
      </c>
      <c r="M15" s="49" t="str">
        <f t="shared" si="5"/>
        <v>00</v>
      </c>
      <c r="N15" s="50">
        <f t="shared" si="6"/>
        <v>4</v>
      </c>
      <c r="O15" s="91" t="str">
        <f t="shared" si="11"/>
        <v>国産豚半丸皮付き枝肉</v>
      </c>
      <c r="P15" s="6"/>
      <c r="R15" s="26">
        <f t="shared" si="7"/>
        <v>60</v>
      </c>
      <c r="S15" s="26">
        <f t="shared" si="8"/>
        <v>16</v>
      </c>
      <c r="T15" s="26">
        <f t="shared" si="9"/>
        <v>76</v>
      </c>
      <c r="U15" s="27">
        <f t="shared" si="10"/>
        <v>4</v>
      </c>
    </row>
    <row r="16" spans="2:21" ht="12">
      <c r="B16" s="31"/>
      <c r="C16" s="33"/>
      <c r="D16" s="31">
        <v>290</v>
      </c>
      <c r="E16" s="46"/>
      <c r="F16" s="84" t="s">
        <v>18</v>
      </c>
      <c r="G16" s="39"/>
      <c r="H16" s="42">
        <f t="shared" si="0"/>
        <v>4922</v>
      </c>
      <c r="I16" s="43">
        <f t="shared" si="1"/>
        <v>8</v>
      </c>
      <c r="J16" s="43">
        <f t="shared" si="2"/>
        <v>4</v>
      </c>
      <c r="K16" s="43">
        <f t="shared" si="3"/>
        <v>290</v>
      </c>
      <c r="L16" s="43">
        <f t="shared" si="4"/>
        <v>0</v>
      </c>
      <c r="M16" s="44" t="str">
        <f t="shared" si="5"/>
        <v>00</v>
      </c>
      <c r="N16" s="45">
        <f t="shared" si="6"/>
        <v>2</v>
      </c>
      <c r="O16" s="92" t="str">
        <f t="shared" si="11"/>
        <v>国産豚その他半丸枝肉</v>
      </c>
      <c r="P16" s="81"/>
      <c r="R16" s="26">
        <f t="shared" si="7"/>
        <v>72</v>
      </c>
      <c r="S16" s="26">
        <f t="shared" si="8"/>
        <v>16</v>
      </c>
      <c r="T16" s="26">
        <f t="shared" si="9"/>
        <v>88</v>
      </c>
      <c r="U16" s="27">
        <f t="shared" si="10"/>
        <v>2</v>
      </c>
    </row>
    <row r="17" spans="2:21" ht="12">
      <c r="B17" s="31"/>
      <c r="C17" s="33"/>
      <c r="D17" s="10"/>
      <c r="E17" s="38">
        <v>291</v>
      </c>
      <c r="F17" s="51"/>
      <c r="G17" s="38" t="s">
        <v>198</v>
      </c>
      <c r="H17" s="20">
        <f t="shared" si="0"/>
        <v>4922</v>
      </c>
      <c r="I17" s="21">
        <f t="shared" si="1"/>
        <v>8</v>
      </c>
      <c r="J17" s="21">
        <f t="shared" si="2"/>
        <v>4</v>
      </c>
      <c r="K17" s="21">
        <f t="shared" si="3"/>
        <v>291</v>
      </c>
      <c r="L17" s="21">
        <f t="shared" si="4"/>
        <v>0</v>
      </c>
      <c r="M17" s="22" t="str">
        <f t="shared" si="5"/>
        <v>00</v>
      </c>
      <c r="N17" s="23">
        <f t="shared" si="6"/>
        <v>1</v>
      </c>
      <c r="O17" s="90" t="str">
        <f t="shared" si="11"/>
        <v>国産豚その他半丸セット</v>
      </c>
      <c r="P17" s="82"/>
      <c r="R17" s="26">
        <f t="shared" si="7"/>
        <v>72</v>
      </c>
      <c r="S17" s="26">
        <f t="shared" si="8"/>
        <v>17</v>
      </c>
      <c r="T17" s="26">
        <f t="shared" si="9"/>
        <v>89</v>
      </c>
      <c r="U17" s="27">
        <f t="shared" si="10"/>
        <v>1</v>
      </c>
    </row>
    <row r="18" spans="2:21" ht="12">
      <c r="B18" s="31"/>
      <c r="C18" s="33"/>
      <c r="D18" s="4">
        <v>300</v>
      </c>
      <c r="E18" s="5"/>
      <c r="F18" s="85" t="s">
        <v>237</v>
      </c>
      <c r="G18" s="47"/>
      <c r="H18" s="48">
        <f t="shared" si="0"/>
        <v>4922</v>
      </c>
      <c r="I18" s="3">
        <f t="shared" si="1"/>
        <v>8</v>
      </c>
      <c r="J18" s="3">
        <f t="shared" si="2"/>
        <v>4</v>
      </c>
      <c r="K18" s="3">
        <f t="shared" si="3"/>
        <v>300</v>
      </c>
      <c r="L18" s="3">
        <f t="shared" si="4"/>
        <v>0</v>
      </c>
      <c r="M18" s="49" t="str">
        <f t="shared" si="5"/>
        <v>00</v>
      </c>
      <c r="N18" s="50">
        <f t="shared" si="6"/>
        <v>8</v>
      </c>
      <c r="O18" s="91" t="str">
        <f t="shared" si="11"/>
        <v>国産豚骨付きかた　</v>
      </c>
      <c r="P18" s="6"/>
      <c r="R18" s="26">
        <f t="shared" si="7"/>
        <v>45</v>
      </c>
      <c r="S18" s="26">
        <f t="shared" si="8"/>
        <v>17</v>
      </c>
      <c r="T18" s="26">
        <f t="shared" si="9"/>
        <v>62</v>
      </c>
      <c r="U18" s="27">
        <f t="shared" si="10"/>
        <v>8</v>
      </c>
    </row>
    <row r="19" spans="2:21" ht="12">
      <c r="B19" s="31"/>
      <c r="C19" s="33"/>
      <c r="D19" s="31">
        <v>310</v>
      </c>
      <c r="E19" s="46"/>
      <c r="F19" s="84" t="s">
        <v>38</v>
      </c>
      <c r="G19" s="39"/>
      <c r="H19" s="42">
        <f t="shared" si="0"/>
        <v>4922</v>
      </c>
      <c r="I19" s="43">
        <f t="shared" si="1"/>
        <v>8</v>
      </c>
      <c r="J19" s="43">
        <f t="shared" si="2"/>
        <v>4</v>
      </c>
      <c r="K19" s="43">
        <f t="shared" si="3"/>
        <v>310</v>
      </c>
      <c r="L19" s="43">
        <f t="shared" si="4"/>
        <v>0</v>
      </c>
      <c r="M19" s="44" t="str">
        <f t="shared" si="5"/>
        <v>00</v>
      </c>
      <c r="N19" s="45">
        <f t="shared" si="6"/>
        <v>5</v>
      </c>
      <c r="O19" s="92" t="str">
        <f t="shared" si="11"/>
        <v>国産豚かた　</v>
      </c>
      <c r="P19" s="81"/>
      <c r="R19" s="26">
        <f t="shared" si="7"/>
        <v>48</v>
      </c>
      <c r="S19" s="26">
        <f t="shared" si="8"/>
        <v>17</v>
      </c>
      <c r="T19" s="26">
        <f t="shared" si="9"/>
        <v>65</v>
      </c>
      <c r="U19" s="27">
        <f t="shared" si="10"/>
        <v>5</v>
      </c>
    </row>
    <row r="20" spans="2:21" ht="12">
      <c r="B20" s="31"/>
      <c r="C20" s="33"/>
      <c r="D20" s="31"/>
      <c r="E20" s="37">
        <v>311</v>
      </c>
      <c r="F20" s="84"/>
      <c r="G20" s="37" t="s">
        <v>34</v>
      </c>
      <c r="H20" s="18">
        <f t="shared" si="0"/>
        <v>4922</v>
      </c>
      <c r="I20" s="14">
        <f t="shared" si="1"/>
        <v>8</v>
      </c>
      <c r="J20" s="14">
        <f t="shared" si="2"/>
        <v>4</v>
      </c>
      <c r="K20" s="14">
        <f t="shared" si="3"/>
        <v>311</v>
      </c>
      <c r="L20" s="14">
        <f t="shared" si="4"/>
        <v>0</v>
      </c>
      <c r="M20" s="15" t="str">
        <f t="shared" si="5"/>
        <v>00</v>
      </c>
      <c r="N20" s="19">
        <f t="shared" si="6"/>
        <v>4</v>
      </c>
      <c r="O20" s="93" t="str">
        <f t="shared" si="11"/>
        <v>国産豚かたS</v>
      </c>
      <c r="P20" s="80"/>
      <c r="R20" s="26">
        <f t="shared" si="7"/>
        <v>48</v>
      </c>
      <c r="S20" s="26">
        <f t="shared" si="8"/>
        <v>18</v>
      </c>
      <c r="T20" s="26">
        <f t="shared" si="9"/>
        <v>66</v>
      </c>
      <c r="U20" s="27">
        <f t="shared" si="10"/>
        <v>4</v>
      </c>
    </row>
    <row r="21" spans="2:21" ht="12">
      <c r="B21" s="31"/>
      <c r="C21" s="33"/>
      <c r="D21" s="31"/>
      <c r="E21" s="37">
        <v>312</v>
      </c>
      <c r="F21" s="84"/>
      <c r="G21" s="37" t="s">
        <v>39</v>
      </c>
      <c r="H21" s="18">
        <f t="shared" si="0"/>
        <v>4922</v>
      </c>
      <c r="I21" s="14">
        <f t="shared" si="1"/>
        <v>8</v>
      </c>
      <c r="J21" s="14">
        <f t="shared" si="2"/>
        <v>4</v>
      </c>
      <c r="K21" s="14">
        <f t="shared" si="3"/>
        <v>312</v>
      </c>
      <c r="L21" s="14">
        <f t="shared" si="4"/>
        <v>0</v>
      </c>
      <c r="M21" s="15" t="str">
        <f t="shared" si="5"/>
        <v>00</v>
      </c>
      <c r="N21" s="19">
        <f t="shared" si="6"/>
        <v>3</v>
      </c>
      <c r="O21" s="93" t="str">
        <f t="shared" si="11"/>
        <v>国産豚ネック</v>
      </c>
      <c r="P21" s="80"/>
      <c r="R21" s="26">
        <f t="shared" si="7"/>
        <v>48</v>
      </c>
      <c r="S21" s="26">
        <f t="shared" si="8"/>
        <v>19</v>
      </c>
      <c r="T21" s="26">
        <f t="shared" si="9"/>
        <v>67</v>
      </c>
      <c r="U21" s="27">
        <f t="shared" si="10"/>
        <v>3</v>
      </c>
    </row>
    <row r="22" spans="2:21" ht="12">
      <c r="B22" s="31"/>
      <c r="C22" s="33"/>
      <c r="D22" s="31"/>
      <c r="E22" s="37">
        <v>313</v>
      </c>
      <c r="F22" s="84"/>
      <c r="G22" s="37" t="s">
        <v>40</v>
      </c>
      <c r="H22" s="18">
        <f t="shared" si="0"/>
        <v>4922</v>
      </c>
      <c r="I22" s="14">
        <f t="shared" si="1"/>
        <v>8</v>
      </c>
      <c r="J22" s="14">
        <f t="shared" si="2"/>
        <v>4</v>
      </c>
      <c r="K22" s="14">
        <f t="shared" si="3"/>
        <v>313</v>
      </c>
      <c r="L22" s="14">
        <f t="shared" si="4"/>
        <v>0</v>
      </c>
      <c r="M22" s="15" t="str">
        <f t="shared" si="5"/>
        <v>00</v>
      </c>
      <c r="N22" s="19">
        <f t="shared" si="6"/>
        <v>2</v>
      </c>
      <c r="O22" s="93" t="str">
        <f t="shared" si="11"/>
        <v>国産豚まえずね</v>
      </c>
      <c r="P22" s="80"/>
      <c r="R22" s="26">
        <f t="shared" si="7"/>
        <v>48</v>
      </c>
      <c r="S22" s="26">
        <f t="shared" si="8"/>
        <v>20</v>
      </c>
      <c r="T22" s="26">
        <f t="shared" si="9"/>
        <v>68</v>
      </c>
      <c r="U22" s="27">
        <f t="shared" si="10"/>
        <v>2</v>
      </c>
    </row>
    <row r="23" spans="2:21" ht="12">
      <c r="B23" s="31"/>
      <c r="C23" s="33"/>
      <c r="D23" s="31"/>
      <c r="E23" s="37">
        <v>314</v>
      </c>
      <c r="F23" s="84"/>
      <c r="G23" s="37" t="s">
        <v>41</v>
      </c>
      <c r="H23" s="18">
        <f t="shared" si="0"/>
        <v>4922</v>
      </c>
      <c r="I23" s="14">
        <f t="shared" si="1"/>
        <v>8</v>
      </c>
      <c r="J23" s="14">
        <f t="shared" si="2"/>
        <v>4</v>
      </c>
      <c r="K23" s="14">
        <f t="shared" si="3"/>
        <v>314</v>
      </c>
      <c r="L23" s="14">
        <f t="shared" si="4"/>
        <v>0</v>
      </c>
      <c r="M23" s="15" t="str">
        <f t="shared" si="5"/>
        <v>00</v>
      </c>
      <c r="N23" s="19">
        <f t="shared" si="6"/>
        <v>1</v>
      </c>
      <c r="O23" s="93" t="str">
        <f t="shared" si="11"/>
        <v>国産豚ネックなしかた</v>
      </c>
      <c r="P23" s="80"/>
      <c r="R23" s="26">
        <f t="shared" si="7"/>
        <v>48</v>
      </c>
      <c r="S23" s="26">
        <f t="shared" si="8"/>
        <v>21</v>
      </c>
      <c r="T23" s="26">
        <f t="shared" si="9"/>
        <v>69</v>
      </c>
      <c r="U23" s="27">
        <f t="shared" si="10"/>
        <v>1</v>
      </c>
    </row>
    <row r="24" spans="2:21" ht="12">
      <c r="B24" s="31"/>
      <c r="C24" s="33"/>
      <c r="D24" s="31"/>
      <c r="E24" s="37">
        <v>315</v>
      </c>
      <c r="F24" s="84"/>
      <c r="G24" s="37" t="s">
        <v>42</v>
      </c>
      <c r="H24" s="18">
        <f t="shared" si="0"/>
        <v>4922</v>
      </c>
      <c r="I24" s="14">
        <f t="shared" si="1"/>
        <v>8</v>
      </c>
      <c r="J24" s="14">
        <f t="shared" si="2"/>
        <v>4</v>
      </c>
      <c r="K24" s="14">
        <f t="shared" si="3"/>
        <v>315</v>
      </c>
      <c r="L24" s="14">
        <f t="shared" si="4"/>
        <v>0</v>
      </c>
      <c r="M24" s="15" t="str">
        <f t="shared" si="5"/>
        <v>00</v>
      </c>
      <c r="N24" s="19">
        <f t="shared" si="6"/>
        <v>0</v>
      </c>
      <c r="O24" s="93" t="str">
        <f t="shared" si="11"/>
        <v>国産豚すねなしかた</v>
      </c>
      <c r="P24" s="80"/>
      <c r="R24" s="26">
        <f t="shared" si="7"/>
        <v>48</v>
      </c>
      <c r="S24" s="26">
        <f t="shared" si="8"/>
        <v>22</v>
      </c>
      <c r="T24" s="26">
        <f t="shared" si="9"/>
        <v>70</v>
      </c>
      <c r="U24" s="27">
        <f t="shared" si="10"/>
        <v>0</v>
      </c>
    </row>
    <row r="25" spans="2:21" ht="12">
      <c r="B25" s="31"/>
      <c r="C25" s="33"/>
      <c r="D25" s="10"/>
      <c r="E25" s="38">
        <v>316</v>
      </c>
      <c r="F25" s="51"/>
      <c r="G25" s="38" t="s">
        <v>43</v>
      </c>
      <c r="H25" s="20">
        <f t="shared" si="0"/>
        <v>4922</v>
      </c>
      <c r="I25" s="21">
        <f t="shared" si="1"/>
        <v>8</v>
      </c>
      <c r="J25" s="21">
        <f t="shared" si="2"/>
        <v>4</v>
      </c>
      <c r="K25" s="21">
        <f t="shared" si="3"/>
        <v>316</v>
      </c>
      <c r="L25" s="21">
        <f t="shared" si="4"/>
        <v>0</v>
      </c>
      <c r="M25" s="22" t="str">
        <f t="shared" si="5"/>
        <v>00</v>
      </c>
      <c r="N25" s="23">
        <f t="shared" si="6"/>
        <v>9</v>
      </c>
      <c r="O25" s="90" t="str">
        <f t="shared" si="11"/>
        <v>国産豚ネック・すねなしかた</v>
      </c>
      <c r="P25" s="82"/>
      <c r="R25" s="26">
        <f t="shared" si="7"/>
        <v>48</v>
      </c>
      <c r="S25" s="26">
        <f t="shared" si="8"/>
        <v>23</v>
      </c>
      <c r="T25" s="26">
        <f t="shared" si="9"/>
        <v>71</v>
      </c>
      <c r="U25" s="27">
        <f t="shared" si="10"/>
        <v>9</v>
      </c>
    </row>
    <row r="26" spans="2:21" ht="12">
      <c r="B26" s="31"/>
      <c r="C26" s="33"/>
      <c r="D26" s="31">
        <v>320</v>
      </c>
      <c r="E26" s="46"/>
      <c r="F26" s="30" t="s">
        <v>44</v>
      </c>
      <c r="G26" s="41"/>
      <c r="H26" s="42">
        <f t="shared" si="0"/>
        <v>4922</v>
      </c>
      <c r="I26" s="43">
        <f t="shared" si="1"/>
        <v>8</v>
      </c>
      <c r="J26" s="43">
        <f t="shared" si="2"/>
        <v>4</v>
      </c>
      <c r="K26" s="43">
        <f t="shared" si="3"/>
        <v>320</v>
      </c>
      <c r="L26" s="43">
        <f t="shared" si="4"/>
        <v>0</v>
      </c>
      <c r="M26" s="44" t="str">
        <f t="shared" si="5"/>
        <v>00</v>
      </c>
      <c r="N26" s="45">
        <f t="shared" si="6"/>
        <v>2</v>
      </c>
      <c r="O26" s="92" t="str">
        <f t="shared" si="11"/>
        <v>国産豚うで</v>
      </c>
      <c r="P26" s="81"/>
      <c r="R26" s="26">
        <f t="shared" si="7"/>
        <v>51</v>
      </c>
      <c r="S26" s="26">
        <f t="shared" si="8"/>
        <v>17</v>
      </c>
      <c r="T26" s="26">
        <f t="shared" si="9"/>
        <v>68</v>
      </c>
      <c r="U26" s="27">
        <f t="shared" si="10"/>
        <v>2</v>
      </c>
    </row>
    <row r="27" spans="2:21" ht="12">
      <c r="B27" s="31"/>
      <c r="C27" s="33"/>
      <c r="D27" s="31"/>
      <c r="E27" s="37">
        <v>321</v>
      </c>
      <c r="F27" s="84"/>
      <c r="G27" s="37" t="s">
        <v>45</v>
      </c>
      <c r="H27" s="18">
        <f t="shared" si="0"/>
        <v>4922</v>
      </c>
      <c r="I27" s="14">
        <f t="shared" si="1"/>
        <v>8</v>
      </c>
      <c r="J27" s="14">
        <f t="shared" si="2"/>
        <v>4</v>
      </c>
      <c r="K27" s="14">
        <f t="shared" si="3"/>
        <v>321</v>
      </c>
      <c r="L27" s="14">
        <f t="shared" si="4"/>
        <v>0</v>
      </c>
      <c r="M27" s="15" t="str">
        <f t="shared" si="5"/>
        <v>00</v>
      </c>
      <c r="N27" s="19">
        <f t="shared" si="6"/>
        <v>1</v>
      </c>
      <c r="O27" s="93" t="str">
        <f t="shared" si="11"/>
        <v>国産豚うでＳ</v>
      </c>
      <c r="P27" s="80"/>
      <c r="R27" s="26">
        <f t="shared" si="7"/>
        <v>51</v>
      </c>
      <c r="S27" s="26">
        <f t="shared" si="8"/>
        <v>18</v>
      </c>
      <c r="T27" s="26">
        <f t="shared" si="9"/>
        <v>69</v>
      </c>
      <c r="U27" s="27">
        <f t="shared" si="10"/>
        <v>1</v>
      </c>
    </row>
    <row r="28" spans="2:21" ht="12">
      <c r="B28" s="31"/>
      <c r="C28" s="33"/>
      <c r="D28" s="31"/>
      <c r="E28" s="37">
        <v>322</v>
      </c>
      <c r="F28" s="84"/>
      <c r="G28" s="37" t="s">
        <v>46</v>
      </c>
      <c r="H28" s="18">
        <f t="shared" si="0"/>
        <v>4922</v>
      </c>
      <c r="I28" s="14">
        <f t="shared" si="1"/>
        <v>8</v>
      </c>
      <c r="J28" s="14">
        <f t="shared" si="2"/>
        <v>4</v>
      </c>
      <c r="K28" s="14">
        <f t="shared" si="3"/>
        <v>322</v>
      </c>
      <c r="L28" s="14">
        <f t="shared" si="4"/>
        <v>0</v>
      </c>
      <c r="M28" s="15" t="str">
        <f t="shared" si="5"/>
        <v>00</v>
      </c>
      <c r="N28" s="19">
        <f t="shared" si="6"/>
        <v>0</v>
      </c>
      <c r="O28" s="93" t="str">
        <f t="shared" si="11"/>
        <v>国産豚かたばらスペアリブ</v>
      </c>
      <c r="P28" s="80"/>
      <c r="R28" s="26">
        <f t="shared" si="7"/>
        <v>51</v>
      </c>
      <c r="S28" s="26">
        <f t="shared" si="8"/>
        <v>19</v>
      </c>
      <c r="T28" s="26">
        <f t="shared" si="9"/>
        <v>70</v>
      </c>
      <c r="U28" s="27">
        <f t="shared" si="10"/>
        <v>0</v>
      </c>
    </row>
    <row r="29" spans="2:21" ht="12">
      <c r="B29" s="31"/>
      <c r="C29" s="33"/>
      <c r="D29" s="31"/>
      <c r="E29" s="37">
        <v>323</v>
      </c>
      <c r="F29" s="84"/>
      <c r="G29" s="37" t="s">
        <v>47</v>
      </c>
      <c r="H29" s="18">
        <f t="shared" si="0"/>
        <v>4922</v>
      </c>
      <c r="I29" s="14">
        <f t="shared" si="1"/>
        <v>8</v>
      </c>
      <c r="J29" s="14">
        <f t="shared" si="2"/>
        <v>4</v>
      </c>
      <c r="K29" s="14">
        <f t="shared" si="3"/>
        <v>323</v>
      </c>
      <c r="L29" s="14">
        <f t="shared" si="4"/>
        <v>0</v>
      </c>
      <c r="M29" s="15" t="str">
        <f t="shared" si="5"/>
        <v>00</v>
      </c>
      <c r="N29" s="19">
        <f t="shared" si="6"/>
        <v>9</v>
      </c>
      <c r="O29" s="93" t="str">
        <f t="shared" si="11"/>
        <v>国産豚ネックなしうで</v>
      </c>
      <c r="P29" s="80"/>
      <c r="R29" s="26">
        <f t="shared" si="7"/>
        <v>51</v>
      </c>
      <c r="S29" s="26">
        <f t="shared" si="8"/>
        <v>20</v>
      </c>
      <c r="T29" s="26">
        <f t="shared" si="9"/>
        <v>71</v>
      </c>
      <c r="U29" s="27">
        <f t="shared" si="10"/>
        <v>9</v>
      </c>
    </row>
    <row r="30" spans="2:21" ht="12">
      <c r="B30" s="31"/>
      <c r="C30" s="33"/>
      <c r="D30" s="31"/>
      <c r="E30" s="37">
        <v>324</v>
      </c>
      <c r="F30" s="84"/>
      <c r="G30" s="37" t="s">
        <v>48</v>
      </c>
      <c r="H30" s="18">
        <f t="shared" si="0"/>
        <v>4922</v>
      </c>
      <c r="I30" s="14">
        <f t="shared" si="1"/>
        <v>8</v>
      </c>
      <c r="J30" s="14">
        <f t="shared" si="2"/>
        <v>4</v>
      </c>
      <c r="K30" s="14">
        <f t="shared" si="3"/>
        <v>324</v>
      </c>
      <c r="L30" s="14">
        <f t="shared" si="4"/>
        <v>0</v>
      </c>
      <c r="M30" s="15" t="str">
        <f t="shared" si="5"/>
        <v>00</v>
      </c>
      <c r="N30" s="19">
        <f t="shared" si="6"/>
        <v>8</v>
      </c>
      <c r="O30" s="93" t="str">
        <f t="shared" si="11"/>
        <v>国産豚すねなしうで</v>
      </c>
      <c r="P30" s="80"/>
      <c r="R30" s="26">
        <f t="shared" si="7"/>
        <v>51</v>
      </c>
      <c r="S30" s="26">
        <f t="shared" si="8"/>
        <v>21</v>
      </c>
      <c r="T30" s="26">
        <f t="shared" si="9"/>
        <v>72</v>
      </c>
      <c r="U30" s="27">
        <f t="shared" si="10"/>
        <v>8</v>
      </c>
    </row>
    <row r="31" spans="2:21" ht="12">
      <c r="B31" s="31"/>
      <c r="C31" s="33"/>
      <c r="D31" s="10"/>
      <c r="E31" s="38">
        <v>325</v>
      </c>
      <c r="F31" s="51"/>
      <c r="G31" s="38" t="s">
        <v>49</v>
      </c>
      <c r="H31" s="20">
        <f t="shared" si="0"/>
        <v>4922</v>
      </c>
      <c r="I31" s="21">
        <f t="shared" si="1"/>
        <v>8</v>
      </c>
      <c r="J31" s="21">
        <f t="shared" si="2"/>
        <v>4</v>
      </c>
      <c r="K31" s="21">
        <f t="shared" si="3"/>
        <v>325</v>
      </c>
      <c r="L31" s="21">
        <f t="shared" si="4"/>
        <v>0</v>
      </c>
      <c r="M31" s="22" t="str">
        <f t="shared" si="5"/>
        <v>00</v>
      </c>
      <c r="N31" s="23">
        <f t="shared" si="6"/>
        <v>7</v>
      </c>
      <c r="O31" s="90" t="str">
        <f t="shared" si="11"/>
        <v>国産豚ネック・すねなしうで</v>
      </c>
      <c r="P31" s="82"/>
      <c r="R31" s="26">
        <f t="shared" si="7"/>
        <v>51</v>
      </c>
      <c r="S31" s="26">
        <f t="shared" si="8"/>
        <v>22</v>
      </c>
      <c r="T31" s="26">
        <f t="shared" si="9"/>
        <v>73</v>
      </c>
      <c r="U31" s="27">
        <f t="shared" si="10"/>
        <v>7</v>
      </c>
    </row>
    <row r="32" spans="2:21" ht="12">
      <c r="B32" s="31"/>
      <c r="C32" s="33"/>
      <c r="D32" s="4">
        <v>330</v>
      </c>
      <c r="E32" s="5"/>
      <c r="F32" s="85" t="s">
        <v>50</v>
      </c>
      <c r="G32" s="47"/>
      <c r="H32" s="48">
        <f t="shared" si="0"/>
        <v>4922</v>
      </c>
      <c r="I32" s="3">
        <f t="shared" si="1"/>
        <v>8</v>
      </c>
      <c r="J32" s="3">
        <f t="shared" si="2"/>
        <v>4</v>
      </c>
      <c r="K32" s="3">
        <f t="shared" si="3"/>
        <v>330</v>
      </c>
      <c r="L32" s="3">
        <f t="shared" si="4"/>
        <v>0</v>
      </c>
      <c r="M32" s="49" t="str">
        <f t="shared" si="5"/>
        <v>00</v>
      </c>
      <c r="N32" s="50">
        <f t="shared" si="6"/>
        <v>9</v>
      </c>
      <c r="O32" s="91" t="str">
        <f t="shared" si="11"/>
        <v>国産豚かたロース</v>
      </c>
      <c r="P32" s="6"/>
      <c r="R32" s="26">
        <f t="shared" si="7"/>
        <v>54</v>
      </c>
      <c r="S32" s="26">
        <f t="shared" si="8"/>
        <v>17</v>
      </c>
      <c r="T32" s="26">
        <f t="shared" si="9"/>
        <v>71</v>
      </c>
      <c r="U32" s="27">
        <f t="shared" si="10"/>
        <v>9</v>
      </c>
    </row>
    <row r="33" spans="2:21" ht="12">
      <c r="B33" s="31"/>
      <c r="C33" s="33"/>
      <c r="D33" s="4">
        <v>350</v>
      </c>
      <c r="E33" s="5"/>
      <c r="F33" s="85" t="s">
        <v>51</v>
      </c>
      <c r="G33" s="47"/>
      <c r="H33" s="48">
        <f t="shared" si="0"/>
        <v>4922</v>
      </c>
      <c r="I33" s="3">
        <f t="shared" si="1"/>
        <v>8</v>
      </c>
      <c r="J33" s="3">
        <f t="shared" si="2"/>
        <v>4</v>
      </c>
      <c r="K33" s="3">
        <f t="shared" si="3"/>
        <v>350</v>
      </c>
      <c r="L33" s="3">
        <f t="shared" si="4"/>
        <v>0</v>
      </c>
      <c r="M33" s="49" t="str">
        <f t="shared" si="5"/>
        <v>00</v>
      </c>
      <c r="N33" s="50">
        <f t="shared" si="6"/>
        <v>3</v>
      </c>
      <c r="O33" s="91" t="str">
        <f t="shared" si="11"/>
        <v>国産豚皮付きかた　</v>
      </c>
      <c r="P33" s="6"/>
      <c r="R33" s="26">
        <f t="shared" si="7"/>
        <v>60</v>
      </c>
      <c r="S33" s="26">
        <f t="shared" si="8"/>
        <v>17</v>
      </c>
      <c r="T33" s="26">
        <f t="shared" si="9"/>
        <v>77</v>
      </c>
      <c r="U33" s="27">
        <f t="shared" si="10"/>
        <v>3</v>
      </c>
    </row>
    <row r="34" spans="2:21" ht="12">
      <c r="B34" s="31"/>
      <c r="C34" s="33"/>
      <c r="D34" s="4">
        <v>390</v>
      </c>
      <c r="E34" s="5"/>
      <c r="F34" s="85" t="s">
        <v>58</v>
      </c>
      <c r="G34" s="47"/>
      <c r="H34" s="48">
        <f t="shared" si="0"/>
        <v>4922</v>
      </c>
      <c r="I34" s="3">
        <f t="shared" si="1"/>
        <v>8</v>
      </c>
      <c r="J34" s="3">
        <f t="shared" si="2"/>
        <v>4</v>
      </c>
      <c r="K34" s="3">
        <f t="shared" si="3"/>
        <v>390</v>
      </c>
      <c r="L34" s="3">
        <f t="shared" si="4"/>
        <v>0</v>
      </c>
      <c r="M34" s="49" t="str">
        <f t="shared" si="5"/>
        <v>00</v>
      </c>
      <c r="N34" s="50">
        <f t="shared" si="6"/>
        <v>1</v>
      </c>
      <c r="O34" s="91" t="str">
        <f t="shared" si="11"/>
        <v>国産豚その他かた</v>
      </c>
      <c r="P34" s="6"/>
      <c r="R34" s="26">
        <f t="shared" si="7"/>
        <v>72</v>
      </c>
      <c r="S34" s="26">
        <f t="shared" si="8"/>
        <v>17</v>
      </c>
      <c r="T34" s="26">
        <f t="shared" si="9"/>
        <v>89</v>
      </c>
      <c r="U34" s="27">
        <f t="shared" si="10"/>
        <v>1</v>
      </c>
    </row>
    <row r="35" spans="2:21" ht="12">
      <c r="B35" s="31"/>
      <c r="C35" s="33"/>
      <c r="D35" s="4">
        <v>400</v>
      </c>
      <c r="E35" s="5"/>
      <c r="F35" s="85" t="s">
        <v>59</v>
      </c>
      <c r="G35" s="47"/>
      <c r="H35" s="48">
        <f t="shared" si="0"/>
        <v>4922</v>
      </c>
      <c r="I35" s="3">
        <f t="shared" si="1"/>
        <v>8</v>
      </c>
      <c r="J35" s="3">
        <f t="shared" si="2"/>
        <v>4</v>
      </c>
      <c r="K35" s="3">
        <f t="shared" si="3"/>
        <v>400</v>
      </c>
      <c r="L35" s="3">
        <f t="shared" si="4"/>
        <v>0</v>
      </c>
      <c r="M35" s="49" t="str">
        <f t="shared" si="5"/>
        <v>00</v>
      </c>
      <c r="N35" s="50">
        <f t="shared" si="6"/>
        <v>7</v>
      </c>
      <c r="O35" s="91" t="str">
        <f t="shared" si="11"/>
        <v>国産豚骨付きばら</v>
      </c>
      <c r="P35" s="6"/>
      <c r="R35" s="26">
        <f t="shared" si="7"/>
        <v>45</v>
      </c>
      <c r="S35" s="26">
        <f t="shared" si="8"/>
        <v>18</v>
      </c>
      <c r="T35" s="26">
        <f t="shared" si="9"/>
        <v>63</v>
      </c>
      <c r="U35" s="27">
        <f t="shared" si="10"/>
        <v>7</v>
      </c>
    </row>
    <row r="36" spans="2:21" ht="12">
      <c r="B36" s="31"/>
      <c r="C36" s="33"/>
      <c r="D36" s="31">
        <v>410</v>
      </c>
      <c r="E36" s="41"/>
      <c r="F36" s="31" t="s">
        <v>66</v>
      </c>
      <c r="G36" s="41"/>
      <c r="H36" s="18">
        <f t="shared" si="0"/>
        <v>4922</v>
      </c>
      <c r="I36" s="14">
        <f t="shared" si="1"/>
        <v>8</v>
      </c>
      <c r="J36" s="14">
        <f t="shared" si="2"/>
        <v>4</v>
      </c>
      <c r="K36" s="14">
        <f t="shared" si="3"/>
        <v>410</v>
      </c>
      <c r="L36" s="14">
        <f t="shared" si="4"/>
        <v>0</v>
      </c>
      <c r="M36" s="15" t="str">
        <f t="shared" si="5"/>
        <v>00</v>
      </c>
      <c r="N36" s="19">
        <f t="shared" si="6"/>
        <v>4</v>
      </c>
      <c r="O36" s="93" t="str">
        <f t="shared" si="11"/>
        <v>国産豚ばら</v>
      </c>
      <c r="P36" s="80"/>
      <c r="R36" s="26">
        <f t="shared" si="7"/>
        <v>48</v>
      </c>
      <c r="S36" s="26">
        <f t="shared" si="8"/>
        <v>18</v>
      </c>
      <c r="T36" s="26">
        <f t="shared" si="9"/>
        <v>66</v>
      </c>
      <c r="U36" s="27">
        <f t="shared" si="10"/>
        <v>4</v>
      </c>
    </row>
    <row r="37" spans="2:21" ht="12">
      <c r="B37" s="31"/>
      <c r="C37" s="33"/>
      <c r="D37" s="31"/>
      <c r="E37" s="37">
        <v>411</v>
      </c>
      <c r="F37" s="84"/>
      <c r="G37" s="37" t="s">
        <v>67</v>
      </c>
      <c r="H37" s="18">
        <f t="shared" si="0"/>
        <v>4922</v>
      </c>
      <c r="I37" s="14">
        <f t="shared" si="1"/>
        <v>8</v>
      </c>
      <c r="J37" s="14">
        <f t="shared" si="2"/>
        <v>4</v>
      </c>
      <c r="K37" s="14">
        <f t="shared" si="3"/>
        <v>411</v>
      </c>
      <c r="L37" s="14">
        <f t="shared" si="4"/>
        <v>0</v>
      </c>
      <c r="M37" s="15" t="str">
        <f t="shared" si="5"/>
        <v>00</v>
      </c>
      <c r="N37" s="19">
        <f t="shared" si="6"/>
        <v>3</v>
      </c>
      <c r="O37" s="93" t="str">
        <f t="shared" si="11"/>
        <v>国産豚ともばらスペアリブ</v>
      </c>
      <c r="P37" s="80"/>
      <c r="R37" s="26">
        <f t="shared" si="7"/>
        <v>48</v>
      </c>
      <c r="S37" s="26">
        <f t="shared" si="8"/>
        <v>19</v>
      </c>
      <c r="T37" s="26">
        <f t="shared" si="9"/>
        <v>67</v>
      </c>
      <c r="U37" s="27">
        <f t="shared" si="10"/>
        <v>3</v>
      </c>
    </row>
    <row r="38" spans="2:21" ht="12">
      <c r="B38" s="31"/>
      <c r="C38" s="33"/>
      <c r="D38" s="10"/>
      <c r="E38" s="38">
        <v>412</v>
      </c>
      <c r="F38" s="51"/>
      <c r="G38" s="38" t="s">
        <v>68</v>
      </c>
      <c r="H38" s="20">
        <f aca="true" t="shared" si="12" ref="H38:H55">$H$1</f>
        <v>4922</v>
      </c>
      <c r="I38" s="21">
        <f aca="true" t="shared" si="13" ref="I38:I55">$I$1</f>
        <v>8</v>
      </c>
      <c r="J38" s="21">
        <f aca="true" t="shared" si="14" ref="J38:J55">$B$1</f>
        <v>4</v>
      </c>
      <c r="K38" s="21">
        <f aca="true" t="shared" si="15" ref="K38:K69">IF(D38&lt;&gt;"",D38,E38)</f>
        <v>412</v>
      </c>
      <c r="L38" s="21">
        <f aca="true" t="shared" si="16" ref="L38:L55">$L$1</f>
        <v>0</v>
      </c>
      <c r="M38" s="22" t="str">
        <f aca="true" t="shared" si="17" ref="M38:M55">$M$1</f>
        <v>00</v>
      </c>
      <c r="N38" s="23">
        <f aca="true" t="shared" si="18" ref="N38:N69">U38</f>
        <v>2</v>
      </c>
      <c r="O38" s="90" t="str">
        <f t="shared" si="11"/>
        <v>国産豚ばらＡ</v>
      </c>
      <c r="P38" s="82"/>
      <c r="R38" s="26">
        <f aca="true" t="shared" si="19" ref="R38:R69">(MID(H38,2,1)+MID(H38,4,1)+MID(J38,1,1)+MID(K38,2,1)+MID(L38,1,1)+MID(M38,2,1))*3</f>
        <v>48</v>
      </c>
      <c r="S38" s="26">
        <f aca="true" t="shared" si="20" ref="S38:S69">MID(H38,1,1)+MID(H38,3,1)+MID(I38,1,1)+MID(K38,1,1)+MID(K38,3,1)+MID(M38,1,1)</f>
        <v>20</v>
      </c>
      <c r="T38" s="26">
        <f aca="true" t="shared" si="21" ref="T38:T69">R38+S38</f>
        <v>68</v>
      </c>
      <c r="U38" s="27">
        <f aca="true" t="shared" si="22" ref="U38:U69">IF(10-RIGHT(T38,1)=10,0,10-RIGHT(T38,1))</f>
        <v>2</v>
      </c>
    </row>
    <row r="39" spans="2:21" ht="12">
      <c r="B39" s="31"/>
      <c r="C39" s="33"/>
      <c r="D39" s="4">
        <v>450</v>
      </c>
      <c r="E39" s="5"/>
      <c r="F39" s="85" t="s">
        <v>69</v>
      </c>
      <c r="G39" s="47"/>
      <c r="H39" s="48">
        <f t="shared" si="12"/>
        <v>4922</v>
      </c>
      <c r="I39" s="3">
        <f t="shared" si="13"/>
        <v>8</v>
      </c>
      <c r="J39" s="3">
        <f t="shared" si="14"/>
        <v>4</v>
      </c>
      <c r="K39" s="3">
        <f t="shared" si="15"/>
        <v>450</v>
      </c>
      <c r="L39" s="3">
        <f t="shared" si="16"/>
        <v>0</v>
      </c>
      <c r="M39" s="49" t="str">
        <f t="shared" si="17"/>
        <v>00</v>
      </c>
      <c r="N39" s="50">
        <f t="shared" si="18"/>
        <v>2</v>
      </c>
      <c r="O39" s="91" t="str">
        <f t="shared" si="11"/>
        <v>国産豚皮付きばら</v>
      </c>
      <c r="P39" s="6"/>
      <c r="R39" s="26">
        <f t="shared" si="19"/>
        <v>60</v>
      </c>
      <c r="S39" s="26">
        <f t="shared" si="20"/>
        <v>18</v>
      </c>
      <c r="T39" s="26">
        <f t="shared" si="21"/>
        <v>78</v>
      </c>
      <c r="U39" s="27">
        <f t="shared" si="22"/>
        <v>2</v>
      </c>
    </row>
    <row r="40" spans="2:21" ht="12">
      <c r="B40" s="31"/>
      <c r="C40" s="33"/>
      <c r="D40" s="4">
        <v>490</v>
      </c>
      <c r="E40" s="5"/>
      <c r="F40" s="85" t="s">
        <v>73</v>
      </c>
      <c r="G40" s="47"/>
      <c r="H40" s="48">
        <f t="shared" si="12"/>
        <v>4922</v>
      </c>
      <c r="I40" s="3">
        <f t="shared" si="13"/>
        <v>8</v>
      </c>
      <c r="J40" s="3">
        <f t="shared" si="14"/>
        <v>4</v>
      </c>
      <c r="K40" s="3">
        <f t="shared" si="15"/>
        <v>490</v>
      </c>
      <c r="L40" s="3">
        <f t="shared" si="16"/>
        <v>0</v>
      </c>
      <c r="M40" s="49" t="str">
        <f t="shared" si="17"/>
        <v>00</v>
      </c>
      <c r="N40" s="50">
        <f t="shared" si="18"/>
        <v>0</v>
      </c>
      <c r="O40" s="91" t="str">
        <f t="shared" si="11"/>
        <v>国産豚その他ばら</v>
      </c>
      <c r="P40" s="6"/>
      <c r="R40" s="26">
        <f t="shared" si="19"/>
        <v>72</v>
      </c>
      <c r="S40" s="26">
        <f t="shared" si="20"/>
        <v>18</v>
      </c>
      <c r="T40" s="26">
        <f t="shared" si="21"/>
        <v>90</v>
      </c>
      <c r="U40" s="27">
        <f t="shared" si="22"/>
        <v>0</v>
      </c>
    </row>
    <row r="41" spans="2:21" ht="12">
      <c r="B41" s="31"/>
      <c r="C41" s="33"/>
      <c r="D41" s="4">
        <v>500</v>
      </c>
      <c r="E41" s="5"/>
      <c r="F41" s="85" t="s">
        <v>88</v>
      </c>
      <c r="G41" s="47"/>
      <c r="H41" s="48">
        <f t="shared" si="12"/>
        <v>4922</v>
      </c>
      <c r="I41" s="3">
        <f t="shared" si="13"/>
        <v>8</v>
      </c>
      <c r="J41" s="3">
        <f t="shared" si="14"/>
        <v>4</v>
      </c>
      <c r="K41" s="3">
        <f t="shared" si="15"/>
        <v>500</v>
      </c>
      <c r="L41" s="3">
        <f t="shared" si="16"/>
        <v>0</v>
      </c>
      <c r="M41" s="49" t="str">
        <f t="shared" si="17"/>
        <v>00</v>
      </c>
      <c r="N41" s="50">
        <f t="shared" si="18"/>
        <v>6</v>
      </c>
      <c r="O41" s="91" t="str">
        <f t="shared" si="11"/>
        <v>国産豚骨付きロース</v>
      </c>
      <c r="P41" s="6"/>
      <c r="R41" s="26">
        <f t="shared" si="19"/>
        <v>45</v>
      </c>
      <c r="S41" s="26">
        <f t="shared" si="20"/>
        <v>19</v>
      </c>
      <c r="T41" s="26">
        <f t="shared" si="21"/>
        <v>64</v>
      </c>
      <c r="U41" s="27">
        <f t="shared" si="22"/>
        <v>6</v>
      </c>
    </row>
    <row r="42" spans="2:21" ht="12">
      <c r="B42" s="31"/>
      <c r="C42" s="33"/>
      <c r="D42" s="4">
        <v>501</v>
      </c>
      <c r="E42" s="5"/>
      <c r="F42" s="85" t="s">
        <v>89</v>
      </c>
      <c r="G42" s="47"/>
      <c r="H42" s="48">
        <f t="shared" si="12"/>
        <v>4922</v>
      </c>
      <c r="I42" s="3">
        <f t="shared" si="13"/>
        <v>8</v>
      </c>
      <c r="J42" s="3">
        <f t="shared" si="14"/>
        <v>4</v>
      </c>
      <c r="K42" s="3">
        <f t="shared" si="15"/>
        <v>501</v>
      </c>
      <c r="L42" s="3">
        <f t="shared" si="16"/>
        <v>0</v>
      </c>
      <c r="M42" s="49" t="str">
        <f t="shared" si="17"/>
        <v>00</v>
      </c>
      <c r="N42" s="50">
        <f t="shared" si="18"/>
        <v>5</v>
      </c>
      <c r="O42" s="91" t="str">
        <f t="shared" si="11"/>
        <v>国産豚骨付きロース・ばら</v>
      </c>
      <c r="P42" s="6"/>
      <c r="R42" s="26">
        <f t="shared" si="19"/>
        <v>45</v>
      </c>
      <c r="S42" s="26">
        <f t="shared" si="20"/>
        <v>20</v>
      </c>
      <c r="T42" s="26">
        <f t="shared" si="21"/>
        <v>65</v>
      </c>
      <c r="U42" s="27">
        <f t="shared" si="22"/>
        <v>5</v>
      </c>
    </row>
    <row r="43" spans="2:21" ht="12">
      <c r="B43" s="31"/>
      <c r="C43" s="33"/>
      <c r="D43" s="4">
        <v>520</v>
      </c>
      <c r="E43" s="5"/>
      <c r="F43" s="85" t="s">
        <v>90</v>
      </c>
      <c r="G43" s="47"/>
      <c r="H43" s="48">
        <f t="shared" si="12"/>
        <v>4922</v>
      </c>
      <c r="I43" s="3">
        <f t="shared" si="13"/>
        <v>8</v>
      </c>
      <c r="J43" s="3">
        <f t="shared" si="14"/>
        <v>4</v>
      </c>
      <c r="K43" s="3">
        <f t="shared" si="15"/>
        <v>520</v>
      </c>
      <c r="L43" s="3">
        <f t="shared" si="16"/>
        <v>0</v>
      </c>
      <c r="M43" s="49" t="str">
        <f t="shared" si="17"/>
        <v>00</v>
      </c>
      <c r="N43" s="50">
        <f t="shared" si="18"/>
        <v>0</v>
      </c>
      <c r="O43" s="91" t="str">
        <f t="shared" si="11"/>
        <v>国産豚ロース</v>
      </c>
      <c r="P43" s="6"/>
      <c r="R43" s="26">
        <f t="shared" si="19"/>
        <v>51</v>
      </c>
      <c r="S43" s="26">
        <f t="shared" si="20"/>
        <v>19</v>
      </c>
      <c r="T43" s="26">
        <f t="shared" si="21"/>
        <v>70</v>
      </c>
      <c r="U43" s="27">
        <f t="shared" si="22"/>
        <v>0</v>
      </c>
    </row>
    <row r="44" spans="2:21" ht="12">
      <c r="B44" s="31"/>
      <c r="C44" s="33"/>
      <c r="D44" s="4">
        <v>530</v>
      </c>
      <c r="E44" s="5"/>
      <c r="F44" s="4" t="s">
        <v>91</v>
      </c>
      <c r="G44" s="5"/>
      <c r="H44" s="48">
        <f t="shared" si="12"/>
        <v>4922</v>
      </c>
      <c r="I44" s="3">
        <f t="shared" si="13"/>
        <v>8</v>
      </c>
      <c r="J44" s="3">
        <f t="shared" si="14"/>
        <v>4</v>
      </c>
      <c r="K44" s="3">
        <f t="shared" si="15"/>
        <v>530</v>
      </c>
      <c r="L44" s="3">
        <f t="shared" si="16"/>
        <v>0</v>
      </c>
      <c r="M44" s="49" t="str">
        <f t="shared" si="17"/>
        <v>00</v>
      </c>
      <c r="N44" s="50">
        <f t="shared" si="18"/>
        <v>7</v>
      </c>
      <c r="O44" s="91" t="str">
        <f t="shared" si="11"/>
        <v>国産豚ヒレ</v>
      </c>
      <c r="P44" s="6"/>
      <c r="R44" s="26">
        <f t="shared" si="19"/>
        <v>54</v>
      </c>
      <c r="S44" s="26">
        <f t="shared" si="20"/>
        <v>19</v>
      </c>
      <c r="T44" s="26">
        <f t="shared" si="21"/>
        <v>73</v>
      </c>
      <c r="U44" s="27">
        <f t="shared" si="22"/>
        <v>7</v>
      </c>
    </row>
    <row r="45" spans="2:21" ht="12">
      <c r="B45" s="31"/>
      <c r="C45" s="33"/>
      <c r="D45" s="4">
        <v>550</v>
      </c>
      <c r="E45" s="5"/>
      <c r="F45" s="85" t="s">
        <v>92</v>
      </c>
      <c r="G45" s="47"/>
      <c r="H45" s="48">
        <f t="shared" si="12"/>
        <v>4922</v>
      </c>
      <c r="I45" s="3">
        <f t="shared" si="13"/>
        <v>8</v>
      </c>
      <c r="J45" s="3">
        <f t="shared" si="14"/>
        <v>4</v>
      </c>
      <c r="K45" s="3">
        <f t="shared" si="15"/>
        <v>550</v>
      </c>
      <c r="L45" s="3">
        <f t="shared" si="16"/>
        <v>0</v>
      </c>
      <c r="M45" s="49" t="str">
        <f t="shared" si="17"/>
        <v>00</v>
      </c>
      <c r="N45" s="50">
        <f t="shared" si="18"/>
        <v>1</v>
      </c>
      <c r="O45" s="91" t="str">
        <f t="shared" si="11"/>
        <v>国産豚皮付きロース</v>
      </c>
      <c r="P45" s="6"/>
      <c r="R45" s="26">
        <f t="shared" si="19"/>
        <v>60</v>
      </c>
      <c r="S45" s="26">
        <f t="shared" si="20"/>
        <v>19</v>
      </c>
      <c r="T45" s="26">
        <f t="shared" si="21"/>
        <v>79</v>
      </c>
      <c r="U45" s="27">
        <f t="shared" si="22"/>
        <v>1</v>
      </c>
    </row>
    <row r="46" spans="2:21" ht="12">
      <c r="B46" s="31"/>
      <c r="C46" s="33"/>
      <c r="D46" s="4">
        <v>590</v>
      </c>
      <c r="E46" s="5"/>
      <c r="F46" s="85" t="s">
        <v>93</v>
      </c>
      <c r="G46" s="47"/>
      <c r="H46" s="48">
        <f t="shared" si="12"/>
        <v>4922</v>
      </c>
      <c r="I46" s="3">
        <f t="shared" si="13"/>
        <v>8</v>
      </c>
      <c r="J46" s="3">
        <f t="shared" si="14"/>
        <v>4</v>
      </c>
      <c r="K46" s="3">
        <f t="shared" si="15"/>
        <v>590</v>
      </c>
      <c r="L46" s="3">
        <f t="shared" si="16"/>
        <v>0</v>
      </c>
      <c r="M46" s="49" t="str">
        <f t="shared" si="17"/>
        <v>00</v>
      </c>
      <c r="N46" s="50">
        <f t="shared" si="18"/>
        <v>9</v>
      </c>
      <c r="O46" s="91" t="str">
        <f t="shared" si="11"/>
        <v>国産豚その他ロース</v>
      </c>
      <c r="P46" s="6"/>
      <c r="R46" s="26">
        <f t="shared" si="19"/>
        <v>72</v>
      </c>
      <c r="S46" s="26">
        <f t="shared" si="20"/>
        <v>19</v>
      </c>
      <c r="T46" s="26">
        <f t="shared" si="21"/>
        <v>91</v>
      </c>
      <c r="U46" s="27">
        <f t="shared" si="22"/>
        <v>9</v>
      </c>
    </row>
    <row r="47" spans="2:21" ht="12">
      <c r="B47" s="31"/>
      <c r="C47" s="33"/>
      <c r="D47" s="4">
        <v>600</v>
      </c>
      <c r="E47" s="5"/>
      <c r="F47" s="85" t="s">
        <v>238</v>
      </c>
      <c r="G47" s="47"/>
      <c r="H47" s="48">
        <f t="shared" si="12"/>
        <v>4922</v>
      </c>
      <c r="I47" s="3">
        <f t="shared" si="13"/>
        <v>8</v>
      </c>
      <c r="J47" s="3">
        <f t="shared" si="14"/>
        <v>4</v>
      </c>
      <c r="K47" s="3">
        <f t="shared" si="15"/>
        <v>600</v>
      </c>
      <c r="L47" s="3">
        <f t="shared" si="16"/>
        <v>0</v>
      </c>
      <c r="M47" s="49" t="str">
        <f t="shared" si="17"/>
        <v>00</v>
      </c>
      <c r="N47" s="50">
        <f t="shared" si="18"/>
        <v>5</v>
      </c>
      <c r="O47" s="91" t="str">
        <f t="shared" si="11"/>
        <v>国産豚骨付きもも</v>
      </c>
      <c r="P47" s="6"/>
      <c r="R47" s="26">
        <f t="shared" si="19"/>
        <v>45</v>
      </c>
      <c r="S47" s="26">
        <f t="shared" si="20"/>
        <v>20</v>
      </c>
      <c r="T47" s="26">
        <f t="shared" si="21"/>
        <v>65</v>
      </c>
      <c r="U47" s="27">
        <f t="shared" si="22"/>
        <v>5</v>
      </c>
    </row>
    <row r="48" spans="2:21" ht="12">
      <c r="B48" s="31"/>
      <c r="C48" s="33"/>
      <c r="D48" s="31">
        <v>610</v>
      </c>
      <c r="E48" s="41"/>
      <c r="F48" s="30" t="s">
        <v>114</v>
      </c>
      <c r="G48" s="41"/>
      <c r="H48" s="18">
        <f t="shared" si="12"/>
        <v>4922</v>
      </c>
      <c r="I48" s="14">
        <f t="shared" si="13"/>
        <v>8</v>
      </c>
      <c r="J48" s="14">
        <f t="shared" si="14"/>
        <v>4</v>
      </c>
      <c r="K48" s="14">
        <f t="shared" si="15"/>
        <v>610</v>
      </c>
      <c r="L48" s="14">
        <f t="shared" si="16"/>
        <v>0</v>
      </c>
      <c r="M48" s="15" t="str">
        <f t="shared" si="17"/>
        <v>00</v>
      </c>
      <c r="N48" s="19">
        <f t="shared" si="18"/>
        <v>2</v>
      </c>
      <c r="O48" s="93" t="str">
        <f t="shared" si="11"/>
        <v>国産豚もも</v>
      </c>
      <c r="P48" s="80"/>
      <c r="R48" s="26">
        <f t="shared" si="19"/>
        <v>48</v>
      </c>
      <c r="S48" s="26">
        <f t="shared" si="20"/>
        <v>20</v>
      </c>
      <c r="T48" s="26">
        <f t="shared" si="21"/>
        <v>68</v>
      </c>
      <c r="U48" s="27">
        <f t="shared" si="22"/>
        <v>2</v>
      </c>
    </row>
    <row r="49" spans="2:21" ht="12">
      <c r="B49" s="31"/>
      <c r="C49" s="33"/>
      <c r="D49" s="31"/>
      <c r="E49" s="37">
        <v>611</v>
      </c>
      <c r="F49" s="84"/>
      <c r="G49" s="37" t="s">
        <v>115</v>
      </c>
      <c r="H49" s="18">
        <f t="shared" si="12"/>
        <v>4922</v>
      </c>
      <c r="I49" s="14">
        <f t="shared" si="13"/>
        <v>8</v>
      </c>
      <c r="J49" s="14">
        <f t="shared" si="14"/>
        <v>4</v>
      </c>
      <c r="K49" s="14">
        <f t="shared" si="15"/>
        <v>611</v>
      </c>
      <c r="L49" s="14">
        <f t="shared" si="16"/>
        <v>0</v>
      </c>
      <c r="M49" s="15" t="str">
        <f t="shared" si="17"/>
        <v>00</v>
      </c>
      <c r="N49" s="19">
        <f t="shared" si="18"/>
        <v>1</v>
      </c>
      <c r="O49" s="93" t="str">
        <f t="shared" si="11"/>
        <v>国産豚すねなしもも</v>
      </c>
      <c r="P49" s="80"/>
      <c r="R49" s="26">
        <f t="shared" si="19"/>
        <v>48</v>
      </c>
      <c r="S49" s="26">
        <f t="shared" si="20"/>
        <v>21</v>
      </c>
      <c r="T49" s="26">
        <f t="shared" si="21"/>
        <v>69</v>
      </c>
      <c r="U49" s="27">
        <f t="shared" si="22"/>
        <v>1</v>
      </c>
    </row>
    <row r="50" spans="2:21" ht="12">
      <c r="B50" s="31"/>
      <c r="C50" s="33"/>
      <c r="D50" s="31"/>
      <c r="E50" s="37">
        <v>612</v>
      </c>
      <c r="F50" s="84"/>
      <c r="G50" s="37" t="s">
        <v>95</v>
      </c>
      <c r="H50" s="18">
        <f t="shared" si="12"/>
        <v>4922</v>
      </c>
      <c r="I50" s="14">
        <f t="shared" si="13"/>
        <v>8</v>
      </c>
      <c r="J50" s="14">
        <f t="shared" si="14"/>
        <v>4</v>
      </c>
      <c r="K50" s="14">
        <f t="shared" si="15"/>
        <v>612</v>
      </c>
      <c r="L50" s="14">
        <f t="shared" si="16"/>
        <v>0</v>
      </c>
      <c r="M50" s="15" t="str">
        <f t="shared" si="17"/>
        <v>00</v>
      </c>
      <c r="N50" s="19">
        <f t="shared" si="18"/>
        <v>0</v>
      </c>
      <c r="O50" s="93" t="str">
        <f t="shared" si="11"/>
        <v>国産豚うちもも</v>
      </c>
      <c r="P50" s="80"/>
      <c r="R50" s="26">
        <f t="shared" si="19"/>
        <v>48</v>
      </c>
      <c r="S50" s="26">
        <f t="shared" si="20"/>
        <v>22</v>
      </c>
      <c r="T50" s="26">
        <f t="shared" si="21"/>
        <v>70</v>
      </c>
      <c r="U50" s="27">
        <f t="shared" si="22"/>
        <v>0</v>
      </c>
    </row>
    <row r="51" spans="2:21" ht="12">
      <c r="B51" s="31"/>
      <c r="C51" s="33"/>
      <c r="D51" s="31"/>
      <c r="E51" s="37">
        <v>613</v>
      </c>
      <c r="F51" s="84"/>
      <c r="G51" s="37" t="s">
        <v>100</v>
      </c>
      <c r="H51" s="18">
        <f t="shared" si="12"/>
        <v>4922</v>
      </c>
      <c r="I51" s="14">
        <f t="shared" si="13"/>
        <v>8</v>
      </c>
      <c r="J51" s="14">
        <f t="shared" si="14"/>
        <v>4</v>
      </c>
      <c r="K51" s="14">
        <f t="shared" si="15"/>
        <v>613</v>
      </c>
      <c r="L51" s="14">
        <f t="shared" si="16"/>
        <v>0</v>
      </c>
      <c r="M51" s="15" t="str">
        <f t="shared" si="17"/>
        <v>00</v>
      </c>
      <c r="N51" s="19">
        <f t="shared" si="18"/>
        <v>9</v>
      </c>
      <c r="O51" s="93" t="str">
        <f t="shared" si="11"/>
        <v>国産豚しんたま</v>
      </c>
      <c r="P51" s="80"/>
      <c r="R51" s="26">
        <f t="shared" si="19"/>
        <v>48</v>
      </c>
      <c r="S51" s="26">
        <f t="shared" si="20"/>
        <v>23</v>
      </c>
      <c r="T51" s="26">
        <f t="shared" si="21"/>
        <v>71</v>
      </c>
      <c r="U51" s="27">
        <f t="shared" si="22"/>
        <v>9</v>
      </c>
    </row>
    <row r="52" spans="2:21" ht="12">
      <c r="B52" s="31"/>
      <c r="C52" s="33"/>
      <c r="D52" s="31"/>
      <c r="E52" s="37">
        <v>614</v>
      </c>
      <c r="F52" s="84"/>
      <c r="G52" s="37" t="s">
        <v>116</v>
      </c>
      <c r="H52" s="18">
        <f t="shared" si="12"/>
        <v>4922</v>
      </c>
      <c r="I52" s="14">
        <f t="shared" si="13"/>
        <v>8</v>
      </c>
      <c r="J52" s="14">
        <f t="shared" si="14"/>
        <v>4</v>
      </c>
      <c r="K52" s="14">
        <f t="shared" si="15"/>
        <v>614</v>
      </c>
      <c r="L52" s="14">
        <f t="shared" si="16"/>
        <v>0</v>
      </c>
      <c r="M52" s="15" t="str">
        <f t="shared" si="17"/>
        <v>00</v>
      </c>
      <c r="N52" s="19">
        <f t="shared" si="18"/>
        <v>8</v>
      </c>
      <c r="O52" s="93" t="str">
        <f t="shared" si="11"/>
        <v>国産豚そともも（そともも・らんぷ）</v>
      </c>
      <c r="P52" s="80"/>
      <c r="R52" s="26">
        <f t="shared" si="19"/>
        <v>48</v>
      </c>
      <c r="S52" s="26">
        <f t="shared" si="20"/>
        <v>24</v>
      </c>
      <c r="T52" s="26">
        <f t="shared" si="21"/>
        <v>72</v>
      </c>
      <c r="U52" s="27">
        <f t="shared" si="22"/>
        <v>8</v>
      </c>
    </row>
    <row r="53" spans="2:21" ht="12">
      <c r="B53" s="31"/>
      <c r="C53" s="33"/>
      <c r="D53" s="10"/>
      <c r="E53" s="38">
        <v>615</v>
      </c>
      <c r="F53" s="51"/>
      <c r="G53" s="38" t="s">
        <v>112</v>
      </c>
      <c r="H53" s="20">
        <f t="shared" si="12"/>
        <v>4922</v>
      </c>
      <c r="I53" s="21">
        <f t="shared" si="13"/>
        <v>8</v>
      </c>
      <c r="J53" s="21">
        <f t="shared" si="14"/>
        <v>4</v>
      </c>
      <c r="K53" s="21">
        <f t="shared" si="15"/>
        <v>615</v>
      </c>
      <c r="L53" s="21">
        <f t="shared" si="16"/>
        <v>0</v>
      </c>
      <c r="M53" s="22" t="str">
        <f t="shared" si="17"/>
        <v>00</v>
      </c>
      <c r="N53" s="23">
        <f t="shared" si="18"/>
        <v>7</v>
      </c>
      <c r="O53" s="90" t="str">
        <f t="shared" si="11"/>
        <v>国産豚ともずね</v>
      </c>
      <c r="P53" s="82"/>
      <c r="R53" s="26">
        <f t="shared" si="19"/>
        <v>48</v>
      </c>
      <c r="S53" s="26">
        <f t="shared" si="20"/>
        <v>25</v>
      </c>
      <c r="T53" s="26">
        <f t="shared" si="21"/>
        <v>73</v>
      </c>
      <c r="U53" s="27">
        <f t="shared" si="22"/>
        <v>7</v>
      </c>
    </row>
    <row r="54" spans="2:21" ht="12">
      <c r="B54" s="31"/>
      <c r="C54" s="33"/>
      <c r="D54" s="4">
        <v>650</v>
      </c>
      <c r="E54" s="5"/>
      <c r="F54" s="85" t="s">
        <v>117</v>
      </c>
      <c r="G54" s="47"/>
      <c r="H54" s="48">
        <f t="shared" si="12"/>
        <v>4922</v>
      </c>
      <c r="I54" s="3">
        <f t="shared" si="13"/>
        <v>8</v>
      </c>
      <c r="J54" s="3">
        <f t="shared" si="14"/>
        <v>4</v>
      </c>
      <c r="K54" s="3">
        <f t="shared" si="15"/>
        <v>650</v>
      </c>
      <c r="L54" s="3">
        <f t="shared" si="16"/>
        <v>0</v>
      </c>
      <c r="M54" s="49" t="str">
        <f t="shared" si="17"/>
        <v>00</v>
      </c>
      <c r="N54" s="50">
        <f t="shared" si="18"/>
        <v>0</v>
      </c>
      <c r="O54" s="91" t="str">
        <f t="shared" si="11"/>
        <v>国産豚皮付きもも　</v>
      </c>
      <c r="P54" s="6"/>
      <c r="R54" s="26">
        <f t="shared" si="19"/>
        <v>60</v>
      </c>
      <c r="S54" s="26">
        <f t="shared" si="20"/>
        <v>20</v>
      </c>
      <c r="T54" s="26">
        <f t="shared" si="21"/>
        <v>80</v>
      </c>
      <c r="U54" s="27">
        <f t="shared" si="22"/>
        <v>0</v>
      </c>
    </row>
    <row r="55" spans="2:21" ht="12">
      <c r="B55" s="31"/>
      <c r="C55" s="33"/>
      <c r="D55" s="4">
        <v>690</v>
      </c>
      <c r="E55" s="5"/>
      <c r="F55" s="85" t="s">
        <v>239</v>
      </c>
      <c r="G55" s="47"/>
      <c r="H55" s="48">
        <f t="shared" si="12"/>
        <v>4922</v>
      </c>
      <c r="I55" s="3">
        <f t="shared" si="13"/>
        <v>8</v>
      </c>
      <c r="J55" s="3">
        <f t="shared" si="14"/>
        <v>4</v>
      </c>
      <c r="K55" s="3">
        <f t="shared" si="15"/>
        <v>690</v>
      </c>
      <c r="L55" s="3">
        <f t="shared" si="16"/>
        <v>0</v>
      </c>
      <c r="M55" s="49" t="str">
        <f t="shared" si="17"/>
        <v>00</v>
      </c>
      <c r="N55" s="50">
        <f t="shared" si="18"/>
        <v>8</v>
      </c>
      <c r="O55" s="91" t="str">
        <f t="shared" si="11"/>
        <v>国産豚その他もも　</v>
      </c>
      <c r="P55" s="6"/>
      <c r="R55" s="26">
        <f t="shared" si="19"/>
        <v>72</v>
      </c>
      <c r="S55" s="26">
        <f t="shared" si="20"/>
        <v>20</v>
      </c>
      <c r="T55" s="26">
        <f t="shared" si="21"/>
        <v>92</v>
      </c>
      <c r="U55" s="27">
        <f t="shared" si="22"/>
        <v>8</v>
      </c>
    </row>
    <row r="56" spans="2:21" ht="12">
      <c r="B56" s="31"/>
      <c r="C56" s="33"/>
      <c r="D56" s="31">
        <v>710</v>
      </c>
      <c r="E56" s="41"/>
      <c r="F56" s="30"/>
      <c r="G56" s="41"/>
      <c r="H56" s="18"/>
      <c r="I56" s="14"/>
      <c r="J56" s="14"/>
      <c r="K56" s="14"/>
      <c r="L56" s="14"/>
      <c r="M56" s="15"/>
      <c r="N56" s="19"/>
      <c r="O56" s="93"/>
      <c r="P56" s="80"/>
      <c r="R56" s="26" t="e">
        <f t="shared" si="19"/>
        <v>#VALUE!</v>
      </c>
      <c r="S56" s="26" t="e">
        <f t="shared" si="20"/>
        <v>#VALUE!</v>
      </c>
      <c r="T56" s="26" t="e">
        <f t="shared" si="21"/>
        <v>#VALUE!</v>
      </c>
      <c r="U56" s="27" t="e">
        <f t="shared" si="22"/>
        <v>#VALUE!</v>
      </c>
    </row>
    <row r="57" spans="2:21" ht="12">
      <c r="B57" s="31"/>
      <c r="C57" s="33"/>
      <c r="D57" s="31"/>
      <c r="E57" s="37">
        <v>711</v>
      </c>
      <c r="F57" s="84"/>
      <c r="G57" s="37" t="s">
        <v>127</v>
      </c>
      <c r="H57" s="18">
        <f aca="true" t="shared" si="23" ref="H57:H67">$H$1</f>
        <v>4922</v>
      </c>
      <c r="I57" s="14">
        <f aca="true" t="shared" si="24" ref="I57:I67">$I$1</f>
        <v>8</v>
      </c>
      <c r="J57" s="14">
        <f aca="true" t="shared" si="25" ref="J57:J67">$B$1</f>
        <v>4</v>
      </c>
      <c r="K57" s="14">
        <f t="shared" si="15"/>
        <v>711</v>
      </c>
      <c r="L57" s="14">
        <f aca="true" t="shared" si="26" ref="L57:L67">$L$1</f>
        <v>0</v>
      </c>
      <c r="M57" s="15" t="str">
        <f aca="true" t="shared" si="27" ref="M57:M67">$M$1</f>
        <v>00</v>
      </c>
      <c r="N57" s="19">
        <f t="shared" si="18"/>
        <v>0</v>
      </c>
      <c r="O57" s="93" t="str">
        <f t="shared" si="11"/>
        <v>国産豚小肉</v>
      </c>
      <c r="P57" s="80"/>
      <c r="R57" s="26">
        <f t="shared" si="19"/>
        <v>48</v>
      </c>
      <c r="S57" s="26">
        <f t="shared" si="20"/>
        <v>22</v>
      </c>
      <c r="T57" s="26">
        <f t="shared" si="21"/>
        <v>70</v>
      </c>
      <c r="U57" s="27">
        <f t="shared" si="22"/>
        <v>0</v>
      </c>
    </row>
    <row r="58" spans="2:21" ht="12">
      <c r="B58" s="31"/>
      <c r="C58" s="33"/>
      <c r="D58" s="10"/>
      <c r="E58" s="38">
        <v>712</v>
      </c>
      <c r="F58" s="51"/>
      <c r="G58" s="38" t="s">
        <v>128</v>
      </c>
      <c r="H58" s="20">
        <f t="shared" si="23"/>
        <v>4922</v>
      </c>
      <c r="I58" s="21">
        <f t="shared" si="24"/>
        <v>8</v>
      </c>
      <c r="J58" s="21">
        <f t="shared" si="25"/>
        <v>4</v>
      </c>
      <c r="K58" s="21">
        <f t="shared" si="15"/>
        <v>712</v>
      </c>
      <c r="L58" s="21">
        <f t="shared" si="26"/>
        <v>0</v>
      </c>
      <c r="M58" s="22" t="str">
        <f t="shared" si="27"/>
        <v>00</v>
      </c>
      <c r="N58" s="23">
        <f t="shared" si="18"/>
        <v>9</v>
      </c>
      <c r="O58" s="90" t="str">
        <f t="shared" si="11"/>
        <v>国産豚挽肉（正肉）</v>
      </c>
      <c r="P58" s="82"/>
      <c r="R58" s="26">
        <f t="shared" si="19"/>
        <v>48</v>
      </c>
      <c r="S58" s="26">
        <f t="shared" si="20"/>
        <v>23</v>
      </c>
      <c r="T58" s="26">
        <f t="shared" si="21"/>
        <v>71</v>
      </c>
      <c r="U58" s="27">
        <f t="shared" si="22"/>
        <v>9</v>
      </c>
    </row>
    <row r="59" spans="2:21" ht="12">
      <c r="B59" s="31"/>
      <c r="C59" s="33"/>
      <c r="D59" s="31">
        <v>720</v>
      </c>
      <c r="E59" s="41"/>
      <c r="F59" s="30" t="s">
        <v>129</v>
      </c>
      <c r="G59" s="41"/>
      <c r="H59" s="18">
        <f t="shared" si="23"/>
        <v>4922</v>
      </c>
      <c r="I59" s="14">
        <f t="shared" si="24"/>
        <v>8</v>
      </c>
      <c r="J59" s="14">
        <f t="shared" si="25"/>
        <v>4</v>
      </c>
      <c r="K59" s="14">
        <f t="shared" si="15"/>
        <v>720</v>
      </c>
      <c r="L59" s="14">
        <f t="shared" si="26"/>
        <v>0</v>
      </c>
      <c r="M59" s="15" t="str">
        <f t="shared" si="27"/>
        <v>00</v>
      </c>
      <c r="N59" s="19">
        <f t="shared" si="18"/>
        <v>8</v>
      </c>
      <c r="O59" s="93" t="str">
        <f t="shared" si="11"/>
        <v>国産豚骨</v>
      </c>
      <c r="P59" s="80"/>
      <c r="R59" s="26">
        <f t="shared" si="19"/>
        <v>51</v>
      </c>
      <c r="S59" s="26">
        <f t="shared" si="20"/>
        <v>21</v>
      </c>
      <c r="T59" s="26">
        <f t="shared" si="21"/>
        <v>72</v>
      </c>
      <c r="U59" s="27">
        <f t="shared" si="22"/>
        <v>8</v>
      </c>
    </row>
    <row r="60" spans="2:21" ht="12">
      <c r="B60" s="31"/>
      <c r="C60" s="33"/>
      <c r="D60" s="31"/>
      <c r="E60" s="37">
        <v>721</v>
      </c>
      <c r="F60" s="84"/>
      <c r="G60" s="37" t="s">
        <v>130</v>
      </c>
      <c r="H60" s="18">
        <f t="shared" si="23"/>
        <v>4922</v>
      </c>
      <c r="I60" s="14">
        <f t="shared" si="24"/>
        <v>8</v>
      </c>
      <c r="J60" s="14">
        <f t="shared" si="25"/>
        <v>4</v>
      </c>
      <c r="K60" s="14">
        <f t="shared" si="15"/>
        <v>721</v>
      </c>
      <c r="L60" s="14">
        <f t="shared" si="26"/>
        <v>0</v>
      </c>
      <c r="M60" s="15" t="str">
        <f t="shared" si="27"/>
        <v>00</v>
      </c>
      <c r="N60" s="19">
        <f t="shared" si="18"/>
        <v>7</v>
      </c>
      <c r="O60" s="93" t="str">
        <f t="shared" si="11"/>
        <v>国産豚げんこつ</v>
      </c>
      <c r="P60" s="80"/>
      <c r="R60" s="26">
        <f t="shared" si="19"/>
        <v>51</v>
      </c>
      <c r="S60" s="26">
        <f t="shared" si="20"/>
        <v>22</v>
      </c>
      <c r="T60" s="26">
        <f t="shared" si="21"/>
        <v>73</v>
      </c>
      <c r="U60" s="27">
        <f t="shared" si="22"/>
        <v>7</v>
      </c>
    </row>
    <row r="61" spans="2:21" ht="12">
      <c r="B61" s="31"/>
      <c r="C61" s="33"/>
      <c r="D61" s="31"/>
      <c r="E61" s="37">
        <v>722</v>
      </c>
      <c r="F61" s="84"/>
      <c r="G61" s="37" t="s">
        <v>131</v>
      </c>
      <c r="H61" s="18">
        <f t="shared" si="23"/>
        <v>4922</v>
      </c>
      <c r="I61" s="14">
        <f t="shared" si="24"/>
        <v>8</v>
      </c>
      <c r="J61" s="14">
        <f t="shared" si="25"/>
        <v>4</v>
      </c>
      <c r="K61" s="14">
        <f t="shared" si="15"/>
        <v>722</v>
      </c>
      <c r="L61" s="14">
        <f t="shared" si="26"/>
        <v>0</v>
      </c>
      <c r="M61" s="15" t="str">
        <f t="shared" si="27"/>
        <v>00</v>
      </c>
      <c r="N61" s="19">
        <f t="shared" si="18"/>
        <v>6</v>
      </c>
      <c r="O61" s="93" t="str">
        <f t="shared" si="11"/>
        <v>国産豚ばらぼね</v>
      </c>
      <c r="P61" s="80"/>
      <c r="R61" s="26">
        <f t="shared" si="19"/>
        <v>51</v>
      </c>
      <c r="S61" s="26">
        <f t="shared" si="20"/>
        <v>23</v>
      </c>
      <c r="T61" s="26">
        <f t="shared" si="21"/>
        <v>74</v>
      </c>
      <c r="U61" s="27">
        <f t="shared" si="22"/>
        <v>6</v>
      </c>
    </row>
    <row r="62" spans="2:21" ht="12">
      <c r="B62" s="31"/>
      <c r="C62" s="33"/>
      <c r="D62" s="10"/>
      <c r="E62" s="38">
        <v>723</v>
      </c>
      <c r="F62" s="51"/>
      <c r="G62" s="38" t="s">
        <v>132</v>
      </c>
      <c r="H62" s="20">
        <f t="shared" si="23"/>
        <v>4922</v>
      </c>
      <c r="I62" s="21">
        <f t="shared" si="24"/>
        <v>8</v>
      </c>
      <c r="J62" s="21">
        <f t="shared" si="25"/>
        <v>4</v>
      </c>
      <c r="K62" s="21">
        <f t="shared" si="15"/>
        <v>723</v>
      </c>
      <c r="L62" s="21">
        <f t="shared" si="26"/>
        <v>0</v>
      </c>
      <c r="M62" s="22" t="str">
        <f t="shared" si="27"/>
        <v>00</v>
      </c>
      <c r="N62" s="23">
        <f t="shared" si="18"/>
        <v>5</v>
      </c>
      <c r="O62" s="90" t="str">
        <f t="shared" si="11"/>
        <v>国産豚軟骨</v>
      </c>
      <c r="P62" s="82"/>
      <c r="R62" s="26">
        <f t="shared" si="19"/>
        <v>51</v>
      </c>
      <c r="S62" s="26">
        <f t="shared" si="20"/>
        <v>24</v>
      </c>
      <c r="T62" s="26">
        <f t="shared" si="21"/>
        <v>75</v>
      </c>
      <c r="U62" s="27">
        <f t="shared" si="22"/>
        <v>5</v>
      </c>
    </row>
    <row r="63" spans="2:21" ht="12">
      <c r="B63" s="31"/>
      <c r="C63" s="33"/>
      <c r="D63" s="31">
        <v>730</v>
      </c>
      <c r="E63" s="41"/>
      <c r="F63" s="30" t="s">
        <v>133</v>
      </c>
      <c r="G63" s="41"/>
      <c r="H63" s="18">
        <f t="shared" si="23"/>
        <v>4922</v>
      </c>
      <c r="I63" s="14">
        <f t="shared" si="24"/>
        <v>8</v>
      </c>
      <c r="J63" s="14">
        <f t="shared" si="25"/>
        <v>4</v>
      </c>
      <c r="K63" s="14">
        <f t="shared" si="15"/>
        <v>730</v>
      </c>
      <c r="L63" s="14">
        <f t="shared" si="26"/>
        <v>0</v>
      </c>
      <c r="M63" s="15" t="str">
        <f t="shared" si="27"/>
        <v>00</v>
      </c>
      <c r="N63" s="19">
        <f t="shared" si="18"/>
        <v>5</v>
      </c>
      <c r="O63" s="93" t="str">
        <f t="shared" si="11"/>
        <v>国産豚脂肪</v>
      </c>
      <c r="P63" s="80"/>
      <c r="R63" s="26">
        <f t="shared" si="19"/>
        <v>54</v>
      </c>
      <c r="S63" s="26">
        <f t="shared" si="20"/>
        <v>21</v>
      </c>
      <c r="T63" s="26">
        <f t="shared" si="21"/>
        <v>75</v>
      </c>
      <c r="U63" s="27">
        <f t="shared" si="22"/>
        <v>5</v>
      </c>
    </row>
    <row r="64" spans="2:21" ht="12">
      <c r="B64" s="31"/>
      <c r="C64" s="33"/>
      <c r="D64" s="31"/>
      <c r="E64" s="37">
        <v>731</v>
      </c>
      <c r="F64" s="84"/>
      <c r="G64" s="37" t="s">
        <v>134</v>
      </c>
      <c r="H64" s="18">
        <f t="shared" si="23"/>
        <v>4922</v>
      </c>
      <c r="I64" s="14">
        <f t="shared" si="24"/>
        <v>8</v>
      </c>
      <c r="J64" s="14">
        <f t="shared" si="25"/>
        <v>4</v>
      </c>
      <c r="K64" s="14">
        <f t="shared" si="15"/>
        <v>731</v>
      </c>
      <c r="L64" s="14">
        <f t="shared" si="26"/>
        <v>0</v>
      </c>
      <c r="M64" s="15" t="str">
        <f t="shared" si="27"/>
        <v>00</v>
      </c>
      <c r="N64" s="19">
        <f t="shared" si="18"/>
        <v>4</v>
      </c>
      <c r="O64" s="93" t="str">
        <f t="shared" si="11"/>
        <v>国産豚Ａ脂肪</v>
      </c>
      <c r="P64" s="80"/>
      <c r="R64" s="26">
        <f t="shared" si="19"/>
        <v>54</v>
      </c>
      <c r="S64" s="26">
        <f t="shared" si="20"/>
        <v>22</v>
      </c>
      <c r="T64" s="26">
        <f t="shared" si="21"/>
        <v>76</v>
      </c>
      <c r="U64" s="27">
        <f t="shared" si="22"/>
        <v>4</v>
      </c>
    </row>
    <row r="65" spans="2:21" ht="12">
      <c r="B65" s="31"/>
      <c r="C65" s="33"/>
      <c r="D65" s="31"/>
      <c r="E65" s="37">
        <v>732</v>
      </c>
      <c r="F65" s="84"/>
      <c r="G65" s="37" t="s">
        <v>135</v>
      </c>
      <c r="H65" s="18">
        <f t="shared" si="23"/>
        <v>4922</v>
      </c>
      <c r="I65" s="14">
        <f t="shared" si="24"/>
        <v>8</v>
      </c>
      <c r="J65" s="14">
        <f t="shared" si="25"/>
        <v>4</v>
      </c>
      <c r="K65" s="14">
        <f t="shared" si="15"/>
        <v>732</v>
      </c>
      <c r="L65" s="14">
        <f t="shared" si="26"/>
        <v>0</v>
      </c>
      <c r="M65" s="15" t="str">
        <f t="shared" si="27"/>
        <v>00</v>
      </c>
      <c r="N65" s="19">
        <f t="shared" si="18"/>
        <v>3</v>
      </c>
      <c r="O65" s="93" t="str">
        <f t="shared" si="11"/>
        <v>国産豚Ｂ脂肪</v>
      </c>
      <c r="P65" s="80"/>
      <c r="R65" s="26">
        <f t="shared" si="19"/>
        <v>54</v>
      </c>
      <c r="S65" s="26">
        <f t="shared" si="20"/>
        <v>23</v>
      </c>
      <c r="T65" s="26">
        <f t="shared" si="21"/>
        <v>77</v>
      </c>
      <c r="U65" s="27">
        <f t="shared" si="22"/>
        <v>3</v>
      </c>
    </row>
    <row r="66" spans="2:21" ht="12">
      <c r="B66" s="31"/>
      <c r="C66" s="33"/>
      <c r="D66" s="31"/>
      <c r="E66" s="37">
        <v>733</v>
      </c>
      <c r="F66" s="84"/>
      <c r="G66" s="37" t="s">
        <v>136</v>
      </c>
      <c r="H66" s="18">
        <f t="shared" si="23"/>
        <v>4922</v>
      </c>
      <c r="I66" s="14">
        <f t="shared" si="24"/>
        <v>8</v>
      </c>
      <c r="J66" s="14">
        <f t="shared" si="25"/>
        <v>4</v>
      </c>
      <c r="K66" s="14">
        <f t="shared" si="15"/>
        <v>733</v>
      </c>
      <c r="L66" s="14">
        <f t="shared" si="26"/>
        <v>0</v>
      </c>
      <c r="M66" s="15" t="str">
        <f t="shared" si="27"/>
        <v>00</v>
      </c>
      <c r="N66" s="19">
        <f t="shared" si="18"/>
        <v>2</v>
      </c>
      <c r="O66" s="93" t="str">
        <f t="shared" si="11"/>
        <v>国産豚Ｃ脂肪</v>
      </c>
      <c r="P66" s="80"/>
      <c r="R66" s="26">
        <f t="shared" si="19"/>
        <v>54</v>
      </c>
      <c r="S66" s="26">
        <f t="shared" si="20"/>
        <v>24</v>
      </c>
      <c r="T66" s="26">
        <f t="shared" si="21"/>
        <v>78</v>
      </c>
      <c r="U66" s="27">
        <f t="shared" si="22"/>
        <v>2</v>
      </c>
    </row>
    <row r="67" spans="2:21" ht="12">
      <c r="B67" s="31"/>
      <c r="C67" s="33"/>
      <c r="D67" s="10"/>
      <c r="E67" s="38">
        <v>734</v>
      </c>
      <c r="F67" s="51"/>
      <c r="G67" s="38" t="s">
        <v>137</v>
      </c>
      <c r="H67" s="20">
        <f t="shared" si="23"/>
        <v>4922</v>
      </c>
      <c r="I67" s="21">
        <f t="shared" si="24"/>
        <v>8</v>
      </c>
      <c r="J67" s="21">
        <f t="shared" si="25"/>
        <v>4</v>
      </c>
      <c r="K67" s="21">
        <f t="shared" si="15"/>
        <v>734</v>
      </c>
      <c r="L67" s="21">
        <f t="shared" si="26"/>
        <v>0</v>
      </c>
      <c r="M67" s="22" t="str">
        <f t="shared" si="27"/>
        <v>00</v>
      </c>
      <c r="N67" s="23">
        <f t="shared" si="18"/>
        <v>1</v>
      </c>
      <c r="O67" s="90" t="str">
        <f t="shared" si="11"/>
        <v>国産豚一枚脂</v>
      </c>
      <c r="P67" s="82"/>
      <c r="R67" s="26">
        <f t="shared" si="19"/>
        <v>54</v>
      </c>
      <c r="S67" s="26">
        <f t="shared" si="20"/>
        <v>25</v>
      </c>
      <c r="T67" s="26">
        <f t="shared" si="21"/>
        <v>79</v>
      </c>
      <c r="U67" s="27">
        <f t="shared" si="22"/>
        <v>1</v>
      </c>
    </row>
    <row r="68" spans="2:21" ht="12">
      <c r="B68" s="31"/>
      <c r="C68" s="33"/>
      <c r="D68" s="31">
        <v>740</v>
      </c>
      <c r="E68" s="41"/>
      <c r="F68" s="30"/>
      <c r="G68" s="41"/>
      <c r="H68" s="18"/>
      <c r="I68" s="14"/>
      <c r="J68" s="14"/>
      <c r="K68" s="14"/>
      <c r="L68" s="14"/>
      <c r="M68" s="15"/>
      <c r="N68" s="19"/>
      <c r="O68" s="93"/>
      <c r="P68" s="80"/>
      <c r="R68" s="26" t="e">
        <f t="shared" si="19"/>
        <v>#VALUE!</v>
      </c>
      <c r="S68" s="26" t="e">
        <f t="shared" si="20"/>
        <v>#VALUE!</v>
      </c>
      <c r="T68" s="26" t="e">
        <f t="shared" si="21"/>
        <v>#VALUE!</v>
      </c>
      <c r="U68" s="27" t="e">
        <f t="shared" si="22"/>
        <v>#VALUE!</v>
      </c>
    </row>
    <row r="69" spans="2:21" ht="12">
      <c r="B69" s="31"/>
      <c r="C69" s="33"/>
      <c r="D69" s="10"/>
      <c r="E69" s="38">
        <v>741</v>
      </c>
      <c r="F69" s="51"/>
      <c r="G69" s="38" t="s">
        <v>240</v>
      </c>
      <c r="H69" s="20">
        <f aca="true" t="shared" si="28" ref="H69:H105">$H$1</f>
        <v>4922</v>
      </c>
      <c r="I69" s="21">
        <f aca="true" t="shared" si="29" ref="I69:I105">$I$1</f>
        <v>8</v>
      </c>
      <c r="J69" s="21">
        <f aca="true" t="shared" si="30" ref="J69:J105">$B$1</f>
        <v>4</v>
      </c>
      <c r="K69" s="21">
        <f t="shared" si="15"/>
        <v>741</v>
      </c>
      <c r="L69" s="21">
        <f aca="true" t="shared" si="31" ref="L69:L105">$L$1</f>
        <v>0</v>
      </c>
      <c r="M69" s="22" t="str">
        <f aca="true" t="shared" si="32" ref="M69:M105">$M$1</f>
        <v>00</v>
      </c>
      <c r="N69" s="23">
        <f t="shared" si="18"/>
        <v>1</v>
      </c>
      <c r="O69" s="90" t="str">
        <f t="shared" si="11"/>
        <v>国産豚リンパ</v>
      </c>
      <c r="P69" s="82"/>
      <c r="R69" s="26">
        <f t="shared" si="19"/>
        <v>57</v>
      </c>
      <c r="S69" s="26">
        <f t="shared" si="20"/>
        <v>22</v>
      </c>
      <c r="T69" s="26">
        <f t="shared" si="21"/>
        <v>79</v>
      </c>
      <c r="U69" s="27">
        <f t="shared" si="22"/>
        <v>1</v>
      </c>
    </row>
    <row r="70" spans="2:21" ht="12">
      <c r="B70" s="31"/>
      <c r="C70" s="33"/>
      <c r="D70" s="4">
        <v>790</v>
      </c>
      <c r="E70" s="5"/>
      <c r="F70" s="85" t="s">
        <v>144</v>
      </c>
      <c r="G70" s="47"/>
      <c r="H70" s="48">
        <f t="shared" si="28"/>
        <v>4922</v>
      </c>
      <c r="I70" s="3">
        <f t="shared" si="29"/>
        <v>8</v>
      </c>
      <c r="J70" s="3">
        <f t="shared" si="30"/>
        <v>4</v>
      </c>
      <c r="K70" s="3">
        <f aca="true" t="shared" si="33" ref="K70:K101">IF(D70&lt;&gt;"",D70,E70)</f>
        <v>790</v>
      </c>
      <c r="L70" s="3">
        <f t="shared" si="31"/>
        <v>0</v>
      </c>
      <c r="M70" s="49" t="str">
        <f t="shared" si="32"/>
        <v>00</v>
      </c>
      <c r="N70" s="50">
        <f aca="true" t="shared" si="34" ref="N70:N101">U70</f>
        <v>7</v>
      </c>
      <c r="O70" s="91" t="str">
        <f t="shared" si="11"/>
        <v>国産豚その他部位　</v>
      </c>
      <c r="P70" s="6"/>
      <c r="R70" s="26">
        <f aca="true" t="shared" si="35" ref="R70:R101">(MID(H70,2,1)+MID(H70,4,1)+MID(J70,1,1)+MID(K70,2,1)+MID(L70,1,1)+MID(M70,2,1))*3</f>
        <v>72</v>
      </c>
      <c r="S70" s="26">
        <f aca="true" t="shared" si="36" ref="S70:S101">MID(H70,1,1)+MID(H70,3,1)+MID(I70,1,1)+MID(K70,1,1)+MID(K70,3,1)+MID(M70,1,1)</f>
        <v>21</v>
      </c>
      <c r="T70" s="26">
        <f aca="true" t="shared" si="37" ref="T70:T101">R70+S70</f>
        <v>93</v>
      </c>
      <c r="U70" s="27">
        <f aca="true" t="shared" si="38" ref="U70:U101">IF(10-RIGHT(T70,1)=10,0,10-RIGHT(T70,1))</f>
        <v>7</v>
      </c>
    </row>
    <row r="71" spans="2:21" ht="12">
      <c r="B71" s="31"/>
      <c r="C71" s="33"/>
      <c r="D71" s="31">
        <v>800</v>
      </c>
      <c r="E71" s="41"/>
      <c r="F71" s="84" t="s">
        <v>247</v>
      </c>
      <c r="G71" s="37"/>
      <c r="H71" s="18">
        <f t="shared" si="28"/>
        <v>4922</v>
      </c>
      <c r="I71" s="14">
        <f t="shared" si="29"/>
        <v>8</v>
      </c>
      <c r="J71" s="14">
        <f t="shared" si="30"/>
        <v>4</v>
      </c>
      <c r="K71" s="14">
        <f t="shared" si="33"/>
        <v>800</v>
      </c>
      <c r="L71" s="14">
        <f t="shared" si="31"/>
        <v>0</v>
      </c>
      <c r="M71" s="15" t="str">
        <f t="shared" si="32"/>
        <v>00</v>
      </c>
      <c r="N71" s="19">
        <f t="shared" si="34"/>
        <v>3</v>
      </c>
      <c r="O71" s="93" t="str">
        <f t="shared" si="11"/>
        <v>国産豚副生物</v>
      </c>
      <c r="P71" s="80"/>
      <c r="R71" s="26">
        <f t="shared" si="35"/>
        <v>45</v>
      </c>
      <c r="S71" s="26">
        <f t="shared" si="36"/>
        <v>22</v>
      </c>
      <c r="T71" s="26">
        <f t="shared" si="37"/>
        <v>67</v>
      </c>
      <c r="U71" s="27">
        <f t="shared" si="38"/>
        <v>3</v>
      </c>
    </row>
    <row r="72" spans="2:21" ht="12">
      <c r="B72" s="31"/>
      <c r="C72" s="33"/>
      <c r="D72" s="31"/>
      <c r="E72" s="37">
        <v>801</v>
      </c>
      <c r="F72" s="84"/>
      <c r="G72" s="37" t="s">
        <v>146</v>
      </c>
      <c r="H72" s="18">
        <f t="shared" si="28"/>
        <v>4922</v>
      </c>
      <c r="I72" s="14">
        <f t="shared" si="29"/>
        <v>8</v>
      </c>
      <c r="J72" s="14">
        <f t="shared" si="30"/>
        <v>4</v>
      </c>
      <c r="K72" s="14">
        <f t="shared" si="33"/>
        <v>801</v>
      </c>
      <c r="L72" s="14">
        <f t="shared" si="31"/>
        <v>0</v>
      </c>
      <c r="M72" s="15" t="str">
        <f t="shared" si="32"/>
        <v>00</v>
      </c>
      <c r="N72" s="19">
        <f t="shared" si="34"/>
        <v>2</v>
      </c>
      <c r="O72" s="93" t="str">
        <f aca="true" t="shared" si="39" ref="O72:O105">$C$6&amp;IF(F72&lt;&gt;"",F72,G72)</f>
        <v>国産豚副生物セット</v>
      </c>
      <c r="P72" s="80"/>
      <c r="R72" s="26">
        <f t="shared" si="35"/>
        <v>45</v>
      </c>
      <c r="S72" s="26">
        <f t="shared" si="36"/>
        <v>23</v>
      </c>
      <c r="T72" s="26">
        <f t="shared" si="37"/>
        <v>68</v>
      </c>
      <c r="U72" s="27">
        <f t="shared" si="38"/>
        <v>2</v>
      </c>
    </row>
    <row r="73" spans="2:21" ht="12">
      <c r="B73" s="31"/>
      <c r="C73" s="33"/>
      <c r="D73" s="31"/>
      <c r="E73" s="37">
        <v>802</v>
      </c>
      <c r="F73" s="84"/>
      <c r="G73" s="37" t="s">
        <v>147</v>
      </c>
      <c r="H73" s="18">
        <f t="shared" si="28"/>
        <v>4922</v>
      </c>
      <c r="I73" s="14">
        <f t="shared" si="29"/>
        <v>8</v>
      </c>
      <c r="J73" s="14">
        <f t="shared" si="30"/>
        <v>4</v>
      </c>
      <c r="K73" s="14">
        <f t="shared" si="33"/>
        <v>802</v>
      </c>
      <c r="L73" s="14">
        <f t="shared" si="31"/>
        <v>0</v>
      </c>
      <c r="M73" s="15" t="str">
        <f t="shared" si="32"/>
        <v>00</v>
      </c>
      <c r="N73" s="19">
        <f t="shared" si="34"/>
        <v>1</v>
      </c>
      <c r="O73" s="93" t="str">
        <f t="shared" si="39"/>
        <v>国産豚副生物赤物セット</v>
      </c>
      <c r="P73" s="80"/>
      <c r="R73" s="26">
        <f t="shared" si="35"/>
        <v>45</v>
      </c>
      <c r="S73" s="26">
        <f t="shared" si="36"/>
        <v>24</v>
      </c>
      <c r="T73" s="26">
        <f t="shared" si="37"/>
        <v>69</v>
      </c>
      <c r="U73" s="27">
        <f t="shared" si="38"/>
        <v>1</v>
      </c>
    </row>
    <row r="74" spans="2:21" ht="12">
      <c r="B74" s="31"/>
      <c r="C74" s="33"/>
      <c r="D74" s="10"/>
      <c r="E74" s="38">
        <v>803</v>
      </c>
      <c r="F74" s="51"/>
      <c r="G74" s="38" t="s">
        <v>148</v>
      </c>
      <c r="H74" s="20">
        <f t="shared" si="28"/>
        <v>4922</v>
      </c>
      <c r="I74" s="21">
        <f t="shared" si="29"/>
        <v>8</v>
      </c>
      <c r="J74" s="21">
        <f t="shared" si="30"/>
        <v>4</v>
      </c>
      <c r="K74" s="21">
        <f t="shared" si="33"/>
        <v>803</v>
      </c>
      <c r="L74" s="21">
        <f t="shared" si="31"/>
        <v>0</v>
      </c>
      <c r="M74" s="22" t="str">
        <f t="shared" si="32"/>
        <v>00</v>
      </c>
      <c r="N74" s="23">
        <f t="shared" si="34"/>
        <v>0</v>
      </c>
      <c r="O74" s="90" t="str">
        <f t="shared" si="39"/>
        <v>国産豚副生物白物セット</v>
      </c>
      <c r="P74" s="82"/>
      <c r="R74" s="26">
        <f t="shared" si="35"/>
        <v>45</v>
      </c>
      <c r="S74" s="26">
        <f t="shared" si="36"/>
        <v>25</v>
      </c>
      <c r="T74" s="26">
        <f t="shared" si="37"/>
        <v>70</v>
      </c>
      <c r="U74" s="27">
        <f t="shared" si="38"/>
        <v>0</v>
      </c>
    </row>
    <row r="75" spans="2:21" ht="12">
      <c r="B75" s="31"/>
      <c r="C75" s="33"/>
      <c r="D75" s="31">
        <v>810</v>
      </c>
      <c r="E75" s="41"/>
      <c r="F75" s="30" t="s">
        <v>241</v>
      </c>
      <c r="G75" s="41"/>
      <c r="H75" s="18">
        <f t="shared" si="28"/>
        <v>4922</v>
      </c>
      <c r="I75" s="14">
        <f t="shared" si="29"/>
        <v>8</v>
      </c>
      <c r="J75" s="14">
        <f t="shared" si="30"/>
        <v>4</v>
      </c>
      <c r="K75" s="14">
        <f t="shared" si="33"/>
        <v>810</v>
      </c>
      <c r="L75" s="14">
        <f t="shared" si="31"/>
        <v>0</v>
      </c>
      <c r="M75" s="15" t="str">
        <f t="shared" si="32"/>
        <v>00</v>
      </c>
      <c r="N75" s="19">
        <f t="shared" si="34"/>
        <v>0</v>
      </c>
      <c r="O75" s="93" t="str">
        <f t="shared" si="39"/>
        <v>国産豚頭部</v>
      </c>
      <c r="P75" s="80"/>
      <c r="R75" s="26">
        <f t="shared" si="35"/>
        <v>48</v>
      </c>
      <c r="S75" s="26">
        <f t="shared" si="36"/>
        <v>22</v>
      </c>
      <c r="T75" s="26">
        <f t="shared" si="37"/>
        <v>70</v>
      </c>
      <c r="U75" s="27">
        <f t="shared" si="38"/>
        <v>0</v>
      </c>
    </row>
    <row r="76" spans="2:21" ht="12">
      <c r="B76" s="31"/>
      <c r="C76" s="33"/>
      <c r="D76" s="31"/>
      <c r="E76" s="37">
        <v>811</v>
      </c>
      <c r="F76" s="84"/>
      <c r="G76" s="37" t="s">
        <v>149</v>
      </c>
      <c r="H76" s="18">
        <f t="shared" si="28"/>
        <v>4922</v>
      </c>
      <c r="I76" s="14">
        <f t="shared" si="29"/>
        <v>8</v>
      </c>
      <c r="J76" s="14">
        <f t="shared" si="30"/>
        <v>4</v>
      </c>
      <c r="K76" s="14">
        <f t="shared" si="33"/>
        <v>811</v>
      </c>
      <c r="L76" s="14">
        <f t="shared" si="31"/>
        <v>0</v>
      </c>
      <c r="M76" s="15" t="str">
        <f t="shared" si="32"/>
        <v>00</v>
      </c>
      <c r="N76" s="19">
        <f t="shared" si="34"/>
        <v>9</v>
      </c>
      <c r="O76" s="93" t="str">
        <f t="shared" si="39"/>
        <v>国産豚カシラニク（頭肉、トウニク）</v>
      </c>
      <c r="P76" s="80"/>
      <c r="R76" s="26">
        <f t="shared" si="35"/>
        <v>48</v>
      </c>
      <c r="S76" s="26">
        <f t="shared" si="36"/>
        <v>23</v>
      </c>
      <c r="T76" s="26">
        <f t="shared" si="37"/>
        <v>71</v>
      </c>
      <c r="U76" s="27">
        <f t="shared" si="38"/>
        <v>9</v>
      </c>
    </row>
    <row r="77" spans="2:21" ht="12">
      <c r="B77" s="31"/>
      <c r="C77" s="33"/>
      <c r="D77" s="31"/>
      <c r="E77" s="37">
        <v>812</v>
      </c>
      <c r="F77" s="84"/>
      <c r="G77" s="37" t="s">
        <v>150</v>
      </c>
      <c r="H77" s="18">
        <f t="shared" si="28"/>
        <v>4922</v>
      </c>
      <c r="I77" s="14">
        <f t="shared" si="29"/>
        <v>8</v>
      </c>
      <c r="J77" s="14">
        <f t="shared" si="30"/>
        <v>4</v>
      </c>
      <c r="K77" s="14">
        <f t="shared" si="33"/>
        <v>812</v>
      </c>
      <c r="L77" s="14">
        <f t="shared" si="31"/>
        <v>0</v>
      </c>
      <c r="M77" s="15" t="str">
        <f t="shared" si="32"/>
        <v>00</v>
      </c>
      <c r="N77" s="19">
        <f t="shared" si="34"/>
        <v>8</v>
      </c>
      <c r="O77" s="93" t="str">
        <f t="shared" si="39"/>
        <v>国産豚ホホニク（頬肉）</v>
      </c>
      <c r="P77" s="80"/>
      <c r="R77" s="26">
        <f t="shared" si="35"/>
        <v>48</v>
      </c>
      <c r="S77" s="26">
        <f t="shared" si="36"/>
        <v>24</v>
      </c>
      <c r="T77" s="26">
        <f t="shared" si="37"/>
        <v>72</v>
      </c>
      <c r="U77" s="27">
        <f t="shared" si="38"/>
        <v>8</v>
      </c>
    </row>
    <row r="78" spans="2:21" ht="12">
      <c r="B78" s="31"/>
      <c r="C78" s="33"/>
      <c r="D78" s="31"/>
      <c r="E78" s="37">
        <v>813</v>
      </c>
      <c r="F78" s="84"/>
      <c r="G78" s="37" t="s">
        <v>151</v>
      </c>
      <c r="H78" s="18">
        <f t="shared" si="28"/>
        <v>4922</v>
      </c>
      <c r="I78" s="14">
        <f t="shared" si="29"/>
        <v>8</v>
      </c>
      <c r="J78" s="14">
        <f t="shared" si="30"/>
        <v>4</v>
      </c>
      <c r="K78" s="14">
        <f t="shared" si="33"/>
        <v>813</v>
      </c>
      <c r="L78" s="14">
        <f t="shared" si="31"/>
        <v>0</v>
      </c>
      <c r="M78" s="15" t="str">
        <f t="shared" si="32"/>
        <v>00</v>
      </c>
      <c r="N78" s="19">
        <f t="shared" si="34"/>
        <v>7</v>
      </c>
      <c r="O78" s="93" t="str">
        <f t="shared" si="39"/>
        <v>国産豚コメカミ</v>
      </c>
      <c r="P78" s="80"/>
      <c r="R78" s="26">
        <f t="shared" si="35"/>
        <v>48</v>
      </c>
      <c r="S78" s="26">
        <f t="shared" si="36"/>
        <v>25</v>
      </c>
      <c r="T78" s="26">
        <f t="shared" si="37"/>
        <v>73</v>
      </c>
      <c r="U78" s="27">
        <f t="shared" si="38"/>
        <v>7</v>
      </c>
    </row>
    <row r="79" spans="2:21" ht="12">
      <c r="B79" s="31"/>
      <c r="C79" s="33"/>
      <c r="D79" s="10"/>
      <c r="E79" s="38">
        <v>814</v>
      </c>
      <c r="F79" s="51"/>
      <c r="G79" s="38" t="s">
        <v>152</v>
      </c>
      <c r="H79" s="20">
        <f t="shared" si="28"/>
        <v>4922</v>
      </c>
      <c r="I79" s="21">
        <f t="shared" si="29"/>
        <v>8</v>
      </c>
      <c r="J79" s="21">
        <f t="shared" si="30"/>
        <v>4</v>
      </c>
      <c r="K79" s="21">
        <f t="shared" si="33"/>
        <v>814</v>
      </c>
      <c r="L79" s="21">
        <f t="shared" si="31"/>
        <v>0</v>
      </c>
      <c r="M79" s="22" t="str">
        <f t="shared" si="32"/>
        <v>00</v>
      </c>
      <c r="N79" s="23">
        <f t="shared" si="34"/>
        <v>6</v>
      </c>
      <c r="O79" s="90" t="str">
        <f t="shared" si="39"/>
        <v>国産豚ミミ（耳）</v>
      </c>
      <c r="P79" s="82"/>
      <c r="R79" s="26">
        <f t="shared" si="35"/>
        <v>48</v>
      </c>
      <c r="S79" s="26">
        <f t="shared" si="36"/>
        <v>26</v>
      </c>
      <c r="T79" s="26">
        <f t="shared" si="37"/>
        <v>74</v>
      </c>
      <c r="U79" s="27">
        <f t="shared" si="38"/>
        <v>6</v>
      </c>
    </row>
    <row r="80" spans="2:21" ht="12">
      <c r="B80" s="31"/>
      <c r="C80" s="33"/>
      <c r="D80" s="31">
        <v>820</v>
      </c>
      <c r="E80" s="41"/>
      <c r="F80" s="30" t="s">
        <v>242</v>
      </c>
      <c r="G80" s="41"/>
      <c r="H80" s="18">
        <f t="shared" si="28"/>
        <v>4922</v>
      </c>
      <c r="I80" s="14">
        <f t="shared" si="29"/>
        <v>8</v>
      </c>
      <c r="J80" s="14">
        <f t="shared" si="30"/>
        <v>4</v>
      </c>
      <c r="K80" s="14">
        <f t="shared" si="33"/>
        <v>820</v>
      </c>
      <c r="L80" s="14">
        <f t="shared" si="31"/>
        <v>0</v>
      </c>
      <c r="M80" s="15" t="str">
        <f t="shared" si="32"/>
        <v>00</v>
      </c>
      <c r="N80" s="19">
        <f t="shared" si="34"/>
        <v>7</v>
      </c>
      <c r="O80" s="93" t="str">
        <f t="shared" si="39"/>
        <v>国産豚赤物</v>
      </c>
      <c r="P80" s="80"/>
      <c r="R80" s="26">
        <f t="shared" si="35"/>
        <v>51</v>
      </c>
      <c r="S80" s="26">
        <f t="shared" si="36"/>
        <v>22</v>
      </c>
      <c r="T80" s="26">
        <f t="shared" si="37"/>
        <v>73</v>
      </c>
      <c r="U80" s="27">
        <f t="shared" si="38"/>
        <v>7</v>
      </c>
    </row>
    <row r="81" spans="2:21" ht="12">
      <c r="B81" s="31"/>
      <c r="C81" s="33"/>
      <c r="D81" s="31"/>
      <c r="E81" s="37">
        <v>821</v>
      </c>
      <c r="F81" s="84"/>
      <c r="G81" s="37" t="s">
        <v>155</v>
      </c>
      <c r="H81" s="18">
        <f t="shared" si="28"/>
        <v>4922</v>
      </c>
      <c r="I81" s="14">
        <f t="shared" si="29"/>
        <v>8</v>
      </c>
      <c r="J81" s="14">
        <f t="shared" si="30"/>
        <v>4</v>
      </c>
      <c r="K81" s="14">
        <f t="shared" si="33"/>
        <v>821</v>
      </c>
      <c r="L81" s="14">
        <f t="shared" si="31"/>
        <v>0</v>
      </c>
      <c r="M81" s="15" t="str">
        <f t="shared" si="32"/>
        <v>00</v>
      </c>
      <c r="N81" s="19">
        <f t="shared" si="34"/>
        <v>6</v>
      </c>
      <c r="O81" s="93" t="str">
        <f t="shared" si="39"/>
        <v>国産豚タン（舌）</v>
      </c>
      <c r="P81" s="80"/>
      <c r="R81" s="26">
        <f t="shared" si="35"/>
        <v>51</v>
      </c>
      <c r="S81" s="26">
        <f t="shared" si="36"/>
        <v>23</v>
      </c>
      <c r="T81" s="26">
        <f t="shared" si="37"/>
        <v>74</v>
      </c>
      <c r="U81" s="27">
        <f t="shared" si="38"/>
        <v>6</v>
      </c>
    </row>
    <row r="82" spans="2:21" ht="12">
      <c r="B82" s="31"/>
      <c r="C82" s="33"/>
      <c r="D82" s="31"/>
      <c r="E82" s="37">
        <v>822</v>
      </c>
      <c r="F82" s="84"/>
      <c r="G82" s="37" t="s">
        <v>156</v>
      </c>
      <c r="H82" s="18">
        <f t="shared" si="28"/>
        <v>4922</v>
      </c>
      <c r="I82" s="14">
        <f t="shared" si="29"/>
        <v>8</v>
      </c>
      <c r="J82" s="14">
        <f t="shared" si="30"/>
        <v>4</v>
      </c>
      <c r="K82" s="14">
        <f t="shared" si="33"/>
        <v>822</v>
      </c>
      <c r="L82" s="14">
        <f t="shared" si="31"/>
        <v>0</v>
      </c>
      <c r="M82" s="15" t="str">
        <f t="shared" si="32"/>
        <v>00</v>
      </c>
      <c r="N82" s="19">
        <f t="shared" si="34"/>
        <v>5</v>
      </c>
      <c r="O82" s="93" t="str">
        <f t="shared" si="39"/>
        <v>国産豚ハツ（心臓、ココロ）</v>
      </c>
      <c r="P82" s="80"/>
      <c r="R82" s="26">
        <f t="shared" si="35"/>
        <v>51</v>
      </c>
      <c r="S82" s="26">
        <f t="shared" si="36"/>
        <v>24</v>
      </c>
      <c r="T82" s="26">
        <f t="shared" si="37"/>
        <v>75</v>
      </c>
      <c r="U82" s="27">
        <f t="shared" si="38"/>
        <v>5</v>
      </c>
    </row>
    <row r="83" spans="2:21" ht="12">
      <c r="B83" s="31"/>
      <c r="C83" s="33"/>
      <c r="D83" s="31"/>
      <c r="E83" s="37">
        <v>824</v>
      </c>
      <c r="F83" s="84"/>
      <c r="G83" s="37" t="s">
        <v>158</v>
      </c>
      <c r="H83" s="18">
        <f t="shared" si="28"/>
        <v>4922</v>
      </c>
      <c r="I83" s="14">
        <f t="shared" si="29"/>
        <v>8</v>
      </c>
      <c r="J83" s="14">
        <f t="shared" si="30"/>
        <v>4</v>
      </c>
      <c r="K83" s="14">
        <f t="shared" si="33"/>
        <v>824</v>
      </c>
      <c r="L83" s="14">
        <f t="shared" si="31"/>
        <v>0</v>
      </c>
      <c r="M83" s="15" t="str">
        <f t="shared" si="32"/>
        <v>00</v>
      </c>
      <c r="N83" s="19">
        <f t="shared" si="34"/>
        <v>3</v>
      </c>
      <c r="O83" s="93" t="str">
        <f t="shared" si="39"/>
        <v>国産豚レバー（肝臓、キモ）</v>
      </c>
      <c r="P83" s="80"/>
      <c r="R83" s="26">
        <f t="shared" si="35"/>
        <v>51</v>
      </c>
      <c r="S83" s="26">
        <f t="shared" si="36"/>
        <v>26</v>
      </c>
      <c r="T83" s="26">
        <f t="shared" si="37"/>
        <v>77</v>
      </c>
      <c r="U83" s="27">
        <f t="shared" si="38"/>
        <v>3</v>
      </c>
    </row>
    <row r="84" spans="2:21" ht="12">
      <c r="B84" s="31"/>
      <c r="C84" s="33"/>
      <c r="D84" s="31"/>
      <c r="E84" s="37">
        <v>825</v>
      </c>
      <c r="F84" s="84"/>
      <c r="G84" s="37" t="s">
        <v>159</v>
      </c>
      <c r="H84" s="18">
        <f t="shared" si="28"/>
        <v>4922</v>
      </c>
      <c r="I84" s="14">
        <f t="shared" si="29"/>
        <v>8</v>
      </c>
      <c r="J84" s="14">
        <f t="shared" si="30"/>
        <v>4</v>
      </c>
      <c r="K84" s="14">
        <f t="shared" si="33"/>
        <v>825</v>
      </c>
      <c r="L84" s="14">
        <f t="shared" si="31"/>
        <v>0</v>
      </c>
      <c r="M84" s="15" t="str">
        <f t="shared" si="32"/>
        <v>00</v>
      </c>
      <c r="N84" s="19">
        <f t="shared" si="34"/>
        <v>2</v>
      </c>
      <c r="O84" s="93" t="str">
        <f t="shared" si="39"/>
        <v>国産豚サガリ</v>
      </c>
      <c r="P84" s="80"/>
      <c r="R84" s="26">
        <f t="shared" si="35"/>
        <v>51</v>
      </c>
      <c r="S84" s="26">
        <f t="shared" si="36"/>
        <v>27</v>
      </c>
      <c r="T84" s="26">
        <f t="shared" si="37"/>
        <v>78</v>
      </c>
      <c r="U84" s="27">
        <f t="shared" si="38"/>
        <v>2</v>
      </c>
    </row>
    <row r="85" spans="2:21" ht="12">
      <c r="B85" s="31"/>
      <c r="C85" s="33"/>
      <c r="D85" s="31"/>
      <c r="E85" s="37">
        <v>826</v>
      </c>
      <c r="F85" s="84"/>
      <c r="G85" s="37" t="s">
        <v>160</v>
      </c>
      <c r="H85" s="18">
        <f t="shared" si="28"/>
        <v>4922</v>
      </c>
      <c r="I85" s="14">
        <f t="shared" si="29"/>
        <v>8</v>
      </c>
      <c r="J85" s="14">
        <f t="shared" si="30"/>
        <v>4</v>
      </c>
      <c r="K85" s="14">
        <f t="shared" si="33"/>
        <v>826</v>
      </c>
      <c r="L85" s="14">
        <f t="shared" si="31"/>
        <v>0</v>
      </c>
      <c r="M85" s="15" t="str">
        <f t="shared" si="32"/>
        <v>00</v>
      </c>
      <c r="N85" s="19">
        <f t="shared" si="34"/>
        <v>1</v>
      </c>
      <c r="O85" s="93" t="str">
        <f t="shared" si="39"/>
        <v>国産豚ハラミ（横隔膜）</v>
      </c>
      <c r="P85" s="80"/>
      <c r="R85" s="26">
        <f t="shared" si="35"/>
        <v>51</v>
      </c>
      <c r="S85" s="26">
        <f t="shared" si="36"/>
        <v>28</v>
      </c>
      <c r="T85" s="26">
        <f t="shared" si="37"/>
        <v>79</v>
      </c>
      <c r="U85" s="27">
        <f t="shared" si="38"/>
        <v>1</v>
      </c>
    </row>
    <row r="86" spans="2:21" ht="12">
      <c r="B86" s="31"/>
      <c r="C86" s="33"/>
      <c r="D86" s="31"/>
      <c r="E86" s="37">
        <v>827</v>
      </c>
      <c r="F86" s="84"/>
      <c r="G86" s="37" t="s">
        <v>161</v>
      </c>
      <c r="H86" s="18">
        <f t="shared" si="28"/>
        <v>4922</v>
      </c>
      <c r="I86" s="14">
        <f t="shared" si="29"/>
        <v>8</v>
      </c>
      <c r="J86" s="14">
        <f t="shared" si="30"/>
        <v>4</v>
      </c>
      <c r="K86" s="14">
        <f t="shared" si="33"/>
        <v>827</v>
      </c>
      <c r="L86" s="14">
        <f t="shared" si="31"/>
        <v>0</v>
      </c>
      <c r="M86" s="15" t="str">
        <f t="shared" si="32"/>
        <v>00</v>
      </c>
      <c r="N86" s="19">
        <f t="shared" si="34"/>
        <v>0</v>
      </c>
      <c r="O86" s="93" t="str">
        <f t="shared" si="39"/>
        <v>国産豚マメ（腎臓）</v>
      </c>
      <c r="P86" s="80"/>
      <c r="R86" s="26">
        <f t="shared" si="35"/>
        <v>51</v>
      </c>
      <c r="S86" s="26">
        <f t="shared" si="36"/>
        <v>29</v>
      </c>
      <c r="T86" s="26">
        <f t="shared" si="37"/>
        <v>80</v>
      </c>
      <c r="U86" s="27">
        <f t="shared" si="38"/>
        <v>0</v>
      </c>
    </row>
    <row r="87" spans="2:21" ht="12">
      <c r="B87" s="31"/>
      <c r="C87" s="33"/>
      <c r="D87" s="10"/>
      <c r="E87" s="38">
        <v>828</v>
      </c>
      <c r="F87" s="51"/>
      <c r="G87" s="38" t="s">
        <v>162</v>
      </c>
      <c r="H87" s="20">
        <f t="shared" si="28"/>
        <v>4922</v>
      </c>
      <c r="I87" s="21">
        <f t="shared" si="29"/>
        <v>8</v>
      </c>
      <c r="J87" s="21">
        <f t="shared" si="30"/>
        <v>4</v>
      </c>
      <c r="K87" s="21">
        <f t="shared" si="33"/>
        <v>828</v>
      </c>
      <c r="L87" s="21">
        <f t="shared" si="31"/>
        <v>0</v>
      </c>
      <c r="M87" s="22" t="str">
        <f t="shared" si="32"/>
        <v>00</v>
      </c>
      <c r="N87" s="23">
        <f t="shared" si="34"/>
        <v>9</v>
      </c>
      <c r="O87" s="90" t="str">
        <f t="shared" si="39"/>
        <v>国産豚フワ（肺臓、フク）</v>
      </c>
      <c r="P87" s="82"/>
      <c r="R87" s="26">
        <f t="shared" si="35"/>
        <v>51</v>
      </c>
      <c r="S87" s="26">
        <f t="shared" si="36"/>
        <v>30</v>
      </c>
      <c r="T87" s="26">
        <f t="shared" si="37"/>
        <v>81</v>
      </c>
      <c r="U87" s="27">
        <f t="shared" si="38"/>
        <v>9</v>
      </c>
    </row>
    <row r="88" spans="2:21" ht="12">
      <c r="B88" s="31"/>
      <c r="C88" s="33"/>
      <c r="D88" s="31">
        <v>840</v>
      </c>
      <c r="E88" s="41"/>
      <c r="F88" s="30" t="s">
        <v>243</v>
      </c>
      <c r="G88" s="41"/>
      <c r="H88" s="18">
        <f t="shared" si="28"/>
        <v>4922</v>
      </c>
      <c r="I88" s="14">
        <f t="shared" si="29"/>
        <v>8</v>
      </c>
      <c r="J88" s="14">
        <f t="shared" si="30"/>
        <v>4</v>
      </c>
      <c r="K88" s="14">
        <f t="shared" si="33"/>
        <v>840</v>
      </c>
      <c r="L88" s="14">
        <f t="shared" si="31"/>
        <v>0</v>
      </c>
      <c r="M88" s="15" t="str">
        <f t="shared" si="32"/>
        <v>00</v>
      </c>
      <c r="N88" s="19">
        <f t="shared" si="34"/>
        <v>1</v>
      </c>
      <c r="O88" s="93" t="str">
        <f t="shared" si="39"/>
        <v>国産豚白物</v>
      </c>
      <c r="P88" s="80"/>
      <c r="R88" s="26">
        <f t="shared" si="35"/>
        <v>57</v>
      </c>
      <c r="S88" s="26">
        <f t="shared" si="36"/>
        <v>22</v>
      </c>
      <c r="T88" s="26">
        <f t="shared" si="37"/>
        <v>79</v>
      </c>
      <c r="U88" s="27">
        <f t="shared" si="38"/>
        <v>1</v>
      </c>
    </row>
    <row r="89" spans="2:21" ht="12">
      <c r="B89" s="31"/>
      <c r="C89" s="33"/>
      <c r="D89" s="31"/>
      <c r="E89" s="37">
        <v>841</v>
      </c>
      <c r="F89" s="84"/>
      <c r="G89" s="37" t="s">
        <v>173</v>
      </c>
      <c r="H89" s="18">
        <f t="shared" si="28"/>
        <v>4922</v>
      </c>
      <c r="I89" s="14">
        <f t="shared" si="29"/>
        <v>8</v>
      </c>
      <c r="J89" s="14">
        <f t="shared" si="30"/>
        <v>4</v>
      </c>
      <c r="K89" s="14">
        <f t="shared" si="33"/>
        <v>841</v>
      </c>
      <c r="L89" s="14">
        <f t="shared" si="31"/>
        <v>0</v>
      </c>
      <c r="M89" s="15" t="str">
        <f t="shared" si="32"/>
        <v>00</v>
      </c>
      <c r="N89" s="19">
        <f t="shared" si="34"/>
        <v>0</v>
      </c>
      <c r="O89" s="93" t="str">
        <f t="shared" si="39"/>
        <v>国産豚ガツ（胃、イブクロ）</v>
      </c>
      <c r="P89" s="80"/>
      <c r="R89" s="26">
        <f t="shared" si="35"/>
        <v>57</v>
      </c>
      <c r="S89" s="26">
        <f t="shared" si="36"/>
        <v>23</v>
      </c>
      <c r="T89" s="26">
        <f t="shared" si="37"/>
        <v>80</v>
      </c>
      <c r="U89" s="27">
        <f t="shared" si="38"/>
        <v>0</v>
      </c>
    </row>
    <row r="90" spans="2:21" ht="12">
      <c r="B90" s="31"/>
      <c r="C90" s="33"/>
      <c r="D90" s="31"/>
      <c r="E90" s="37">
        <v>845</v>
      </c>
      <c r="F90" s="84"/>
      <c r="G90" s="37" t="s">
        <v>169</v>
      </c>
      <c r="H90" s="18">
        <f t="shared" si="28"/>
        <v>4922</v>
      </c>
      <c r="I90" s="14">
        <f t="shared" si="29"/>
        <v>8</v>
      </c>
      <c r="J90" s="14">
        <f t="shared" si="30"/>
        <v>4</v>
      </c>
      <c r="K90" s="14">
        <f t="shared" si="33"/>
        <v>845</v>
      </c>
      <c r="L90" s="14">
        <f t="shared" si="31"/>
        <v>0</v>
      </c>
      <c r="M90" s="15" t="str">
        <f t="shared" si="32"/>
        <v>00</v>
      </c>
      <c r="N90" s="19">
        <f t="shared" si="34"/>
        <v>6</v>
      </c>
      <c r="O90" s="93" t="str">
        <f t="shared" si="39"/>
        <v>国産豚ショウチョウ（小腸）</v>
      </c>
      <c r="P90" s="80"/>
      <c r="R90" s="26">
        <f t="shared" si="35"/>
        <v>57</v>
      </c>
      <c r="S90" s="26">
        <f t="shared" si="36"/>
        <v>27</v>
      </c>
      <c r="T90" s="26">
        <f t="shared" si="37"/>
        <v>84</v>
      </c>
      <c r="U90" s="27">
        <f t="shared" si="38"/>
        <v>6</v>
      </c>
    </row>
    <row r="91" spans="2:21" ht="12">
      <c r="B91" s="31"/>
      <c r="C91" s="33"/>
      <c r="D91" s="31"/>
      <c r="E91" s="37">
        <v>846</v>
      </c>
      <c r="F91" s="84"/>
      <c r="G91" s="37" t="s">
        <v>170</v>
      </c>
      <c r="H91" s="18">
        <f t="shared" si="28"/>
        <v>4922</v>
      </c>
      <c r="I91" s="14">
        <f t="shared" si="29"/>
        <v>8</v>
      </c>
      <c r="J91" s="14">
        <f t="shared" si="30"/>
        <v>4</v>
      </c>
      <c r="K91" s="14">
        <f t="shared" si="33"/>
        <v>846</v>
      </c>
      <c r="L91" s="14">
        <f t="shared" si="31"/>
        <v>0</v>
      </c>
      <c r="M91" s="15" t="str">
        <f t="shared" si="32"/>
        <v>00</v>
      </c>
      <c r="N91" s="19">
        <f t="shared" si="34"/>
        <v>5</v>
      </c>
      <c r="O91" s="93" t="str">
        <f t="shared" si="39"/>
        <v>国産豚ダイチョウ（大腸）</v>
      </c>
      <c r="P91" s="80"/>
      <c r="R91" s="26">
        <f t="shared" si="35"/>
        <v>57</v>
      </c>
      <c r="S91" s="26">
        <f t="shared" si="36"/>
        <v>28</v>
      </c>
      <c r="T91" s="26">
        <f t="shared" si="37"/>
        <v>85</v>
      </c>
      <c r="U91" s="27">
        <f t="shared" si="38"/>
        <v>5</v>
      </c>
    </row>
    <row r="92" spans="2:21" ht="12">
      <c r="B92" s="31"/>
      <c r="C92" s="33"/>
      <c r="D92" s="10"/>
      <c r="E92" s="38">
        <v>848</v>
      </c>
      <c r="F92" s="51"/>
      <c r="G92" s="38" t="s">
        <v>172</v>
      </c>
      <c r="H92" s="20">
        <f t="shared" si="28"/>
        <v>4922</v>
      </c>
      <c r="I92" s="21">
        <f t="shared" si="29"/>
        <v>8</v>
      </c>
      <c r="J92" s="21">
        <f t="shared" si="30"/>
        <v>4</v>
      </c>
      <c r="K92" s="21">
        <f t="shared" si="33"/>
        <v>848</v>
      </c>
      <c r="L92" s="21">
        <f t="shared" si="31"/>
        <v>0</v>
      </c>
      <c r="M92" s="22" t="str">
        <f t="shared" si="32"/>
        <v>00</v>
      </c>
      <c r="N92" s="23">
        <f t="shared" si="34"/>
        <v>3</v>
      </c>
      <c r="O92" s="90" t="str">
        <f t="shared" si="39"/>
        <v>国産豚チョクチョウ（直腸）</v>
      </c>
      <c r="P92" s="82"/>
      <c r="R92" s="26">
        <f t="shared" si="35"/>
        <v>57</v>
      </c>
      <c r="S92" s="26">
        <f t="shared" si="36"/>
        <v>30</v>
      </c>
      <c r="T92" s="26">
        <f t="shared" si="37"/>
        <v>87</v>
      </c>
      <c r="U92" s="27">
        <f t="shared" si="38"/>
        <v>3</v>
      </c>
    </row>
    <row r="93" spans="2:21" ht="12">
      <c r="B93" s="31"/>
      <c r="C93" s="33"/>
      <c r="D93" s="31">
        <v>860</v>
      </c>
      <c r="E93" s="41"/>
      <c r="F93" s="84" t="s">
        <v>248</v>
      </c>
      <c r="G93" s="37"/>
      <c r="H93" s="18">
        <f t="shared" si="28"/>
        <v>4922</v>
      </c>
      <c r="I93" s="14">
        <f t="shared" si="29"/>
        <v>8</v>
      </c>
      <c r="J93" s="14">
        <f t="shared" si="30"/>
        <v>4</v>
      </c>
      <c r="K93" s="14">
        <f t="shared" si="33"/>
        <v>860</v>
      </c>
      <c r="L93" s="14">
        <f t="shared" si="31"/>
        <v>0</v>
      </c>
      <c r="M93" s="15" t="str">
        <f t="shared" si="32"/>
        <v>00</v>
      </c>
      <c r="N93" s="19">
        <f t="shared" si="34"/>
        <v>5</v>
      </c>
      <c r="O93" s="93" t="str">
        <f t="shared" si="39"/>
        <v>国産豚その他内臓部</v>
      </c>
      <c r="P93" s="80"/>
      <c r="R93" s="26">
        <f t="shared" si="35"/>
        <v>63</v>
      </c>
      <c r="S93" s="26">
        <f t="shared" si="36"/>
        <v>22</v>
      </c>
      <c r="T93" s="26">
        <f t="shared" si="37"/>
        <v>85</v>
      </c>
      <c r="U93" s="27">
        <f t="shared" si="38"/>
        <v>5</v>
      </c>
    </row>
    <row r="94" spans="2:21" ht="12">
      <c r="B94" s="31"/>
      <c r="C94" s="33"/>
      <c r="D94" s="31"/>
      <c r="E94" s="37">
        <v>861</v>
      </c>
      <c r="F94" s="84"/>
      <c r="G94" s="37" t="s">
        <v>176</v>
      </c>
      <c r="H94" s="18">
        <f t="shared" si="28"/>
        <v>4922</v>
      </c>
      <c r="I94" s="14">
        <f t="shared" si="29"/>
        <v>8</v>
      </c>
      <c r="J94" s="14">
        <f t="shared" si="30"/>
        <v>4</v>
      </c>
      <c r="K94" s="14">
        <f t="shared" si="33"/>
        <v>861</v>
      </c>
      <c r="L94" s="14">
        <f t="shared" si="31"/>
        <v>0</v>
      </c>
      <c r="M94" s="15" t="str">
        <f t="shared" si="32"/>
        <v>00</v>
      </c>
      <c r="N94" s="19">
        <f t="shared" si="34"/>
        <v>4</v>
      </c>
      <c r="O94" s="93" t="str">
        <f t="shared" si="39"/>
        <v>国産豚チレ（脾臓、タチギモ）</v>
      </c>
      <c r="P94" s="80"/>
      <c r="R94" s="26">
        <f t="shared" si="35"/>
        <v>63</v>
      </c>
      <c r="S94" s="26">
        <f t="shared" si="36"/>
        <v>23</v>
      </c>
      <c r="T94" s="26">
        <f t="shared" si="37"/>
        <v>86</v>
      </c>
      <c r="U94" s="27">
        <f t="shared" si="38"/>
        <v>4</v>
      </c>
    </row>
    <row r="95" spans="2:21" ht="12">
      <c r="B95" s="31"/>
      <c r="C95" s="33"/>
      <c r="D95" s="31"/>
      <c r="E95" s="37">
        <v>862</v>
      </c>
      <c r="F95" s="84"/>
      <c r="G95" s="37" t="s">
        <v>177</v>
      </c>
      <c r="H95" s="18">
        <f t="shared" si="28"/>
        <v>4922</v>
      </c>
      <c r="I95" s="14">
        <f t="shared" si="29"/>
        <v>8</v>
      </c>
      <c r="J95" s="14">
        <f t="shared" si="30"/>
        <v>4</v>
      </c>
      <c r="K95" s="14">
        <f t="shared" si="33"/>
        <v>862</v>
      </c>
      <c r="L95" s="14">
        <f t="shared" si="31"/>
        <v>0</v>
      </c>
      <c r="M95" s="15" t="str">
        <f t="shared" si="32"/>
        <v>00</v>
      </c>
      <c r="N95" s="19">
        <f t="shared" si="34"/>
        <v>3</v>
      </c>
      <c r="O95" s="93" t="str">
        <f t="shared" si="39"/>
        <v>国産豚スイゾウ（膵臓）</v>
      </c>
      <c r="P95" s="80"/>
      <c r="R95" s="26">
        <f t="shared" si="35"/>
        <v>63</v>
      </c>
      <c r="S95" s="26">
        <f t="shared" si="36"/>
        <v>24</v>
      </c>
      <c r="T95" s="26">
        <f t="shared" si="37"/>
        <v>87</v>
      </c>
      <c r="U95" s="27">
        <f t="shared" si="38"/>
        <v>3</v>
      </c>
    </row>
    <row r="96" spans="2:21" ht="12">
      <c r="B96" s="31"/>
      <c r="C96" s="33"/>
      <c r="D96" s="31"/>
      <c r="E96" s="37">
        <v>864</v>
      </c>
      <c r="F96" s="84"/>
      <c r="G96" s="37" t="s">
        <v>179</v>
      </c>
      <c r="H96" s="18">
        <f t="shared" si="28"/>
        <v>4922</v>
      </c>
      <c r="I96" s="14">
        <f t="shared" si="29"/>
        <v>8</v>
      </c>
      <c r="J96" s="14">
        <f t="shared" si="30"/>
        <v>4</v>
      </c>
      <c r="K96" s="14">
        <f t="shared" si="33"/>
        <v>864</v>
      </c>
      <c r="L96" s="14">
        <f t="shared" si="31"/>
        <v>0</v>
      </c>
      <c r="M96" s="15" t="str">
        <f t="shared" si="32"/>
        <v>00</v>
      </c>
      <c r="N96" s="19">
        <f t="shared" si="34"/>
        <v>1</v>
      </c>
      <c r="O96" s="93" t="str">
        <f t="shared" si="39"/>
        <v>国産豚気管（フエガラミ、フエ）</v>
      </c>
      <c r="P96" s="80"/>
      <c r="R96" s="26">
        <f t="shared" si="35"/>
        <v>63</v>
      </c>
      <c r="S96" s="26">
        <f t="shared" si="36"/>
        <v>26</v>
      </c>
      <c r="T96" s="26">
        <f t="shared" si="37"/>
        <v>89</v>
      </c>
      <c r="U96" s="27">
        <f t="shared" si="38"/>
        <v>1</v>
      </c>
    </row>
    <row r="97" spans="2:21" ht="12">
      <c r="B97" s="31"/>
      <c r="C97" s="33"/>
      <c r="D97" s="31"/>
      <c r="E97" s="37">
        <v>865</v>
      </c>
      <c r="F97" s="84"/>
      <c r="G97" s="37" t="s">
        <v>180</v>
      </c>
      <c r="H97" s="18">
        <f t="shared" si="28"/>
        <v>4922</v>
      </c>
      <c r="I97" s="14">
        <f t="shared" si="29"/>
        <v>8</v>
      </c>
      <c r="J97" s="14">
        <f t="shared" si="30"/>
        <v>4</v>
      </c>
      <c r="K97" s="14">
        <f t="shared" si="33"/>
        <v>865</v>
      </c>
      <c r="L97" s="14">
        <f t="shared" si="31"/>
        <v>0</v>
      </c>
      <c r="M97" s="15" t="str">
        <f t="shared" si="32"/>
        <v>00</v>
      </c>
      <c r="N97" s="19">
        <f t="shared" si="34"/>
        <v>0</v>
      </c>
      <c r="O97" s="93" t="str">
        <f t="shared" si="39"/>
        <v>国産豚食道（ノドスジ、ネリガエシ）</v>
      </c>
      <c r="P97" s="80"/>
      <c r="R97" s="26">
        <f t="shared" si="35"/>
        <v>63</v>
      </c>
      <c r="S97" s="26">
        <f t="shared" si="36"/>
        <v>27</v>
      </c>
      <c r="T97" s="26">
        <f t="shared" si="37"/>
        <v>90</v>
      </c>
      <c r="U97" s="27">
        <f t="shared" si="38"/>
        <v>0</v>
      </c>
    </row>
    <row r="98" spans="2:21" ht="12">
      <c r="B98" s="31"/>
      <c r="C98" s="33"/>
      <c r="D98" s="31"/>
      <c r="E98" s="37">
        <v>866</v>
      </c>
      <c r="F98" s="84"/>
      <c r="G98" s="37" t="s">
        <v>181</v>
      </c>
      <c r="H98" s="18">
        <f t="shared" si="28"/>
        <v>4922</v>
      </c>
      <c r="I98" s="14">
        <f t="shared" si="29"/>
        <v>8</v>
      </c>
      <c r="J98" s="14">
        <f t="shared" si="30"/>
        <v>4</v>
      </c>
      <c r="K98" s="14">
        <f t="shared" si="33"/>
        <v>866</v>
      </c>
      <c r="L98" s="14">
        <f t="shared" si="31"/>
        <v>0</v>
      </c>
      <c r="M98" s="15" t="str">
        <f t="shared" si="32"/>
        <v>00</v>
      </c>
      <c r="N98" s="19">
        <f t="shared" si="34"/>
        <v>9</v>
      </c>
      <c r="O98" s="93" t="str">
        <f t="shared" si="39"/>
        <v>国産豚ブレンズ（脳）</v>
      </c>
      <c r="P98" s="80"/>
      <c r="R98" s="26">
        <f t="shared" si="35"/>
        <v>63</v>
      </c>
      <c r="S98" s="26">
        <f t="shared" si="36"/>
        <v>28</v>
      </c>
      <c r="T98" s="26">
        <f t="shared" si="37"/>
        <v>91</v>
      </c>
      <c r="U98" s="27">
        <f t="shared" si="38"/>
        <v>9</v>
      </c>
    </row>
    <row r="99" spans="2:21" ht="12">
      <c r="B99" s="31"/>
      <c r="C99" s="33"/>
      <c r="D99" s="31"/>
      <c r="E99" s="37">
        <v>868</v>
      </c>
      <c r="F99" s="84"/>
      <c r="G99" s="37" t="s">
        <v>183</v>
      </c>
      <c r="H99" s="18">
        <f t="shared" si="28"/>
        <v>4922</v>
      </c>
      <c r="I99" s="14">
        <f t="shared" si="29"/>
        <v>8</v>
      </c>
      <c r="J99" s="14">
        <f t="shared" si="30"/>
        <v>4</v>
      </c>
      <c r="K99" s="14">
        <f t="shared" si="33"/>
        <v>868</v>
      </c>
      <c r="L99" s="14">
        <f t="shared" si="31"/>
        <v>0</v>
      </c>
      <c r="M99" s="15" t="str">
        <f t="shared" si="32"/>
        <v>00</v>
      </c>
      <c r="N99" s="19">
        <f t="shared" si="34"/>
        <v>7</v>
      </c>
      <c r="O99" s="93" t="str">
        <f t="shared" si="39"/>
        <v>国産豚チチカブ（乳房）</v>
      </c>
      <c r="P99" s="80"/>
      <c r="R99" s="26">
        <f t="shared" si="35"/>
        <v>63</v>
      </c>
      <c r="S99" s="26">
        <f t="shared" si="36"/>
        <v>30</v>
      </c>
      <c r="T99" s="26">
        <f t="shared" si="37"/>
        <v>93</v>
      </c>
      <c r="U99" s="27">
        <f t="shared" si="38"/>
        <v>7</v>
      </c>
    </row>
    <row r="100" spans="2:21" ht="12">
      <c r="B100" s="31"/>
      <c r="C100" s="33"/>
      <c r="D100" s="10"/>
      <c r="E100" s="38">
        <v>869</v>
      </c>
      <c r="F100" s="51"/>
      <c r="G100" s="38" t="s">
        <v>184</v>
      </c>
      <c r="H100" s="20">
        <f t="shared" si="28"/>
        <v>4922</v>
      </c>
      <c r="I100" s="21">
        <f t="shared" si="29"/>
        <v>8</v>
      </c>
      <c r="J100" s="21">
        <f t="shared" si="30"/>
        <v>4</v>
      </c>
      <c r="K100" s="21">
        <f t="shared" si="33"/>
        <v>869</v>
      </c>
      <c r="L100" s="21">
        <f t="shared" si="31"/>
        <v>0</v>
      </c>
      <c r="M100" s="22" t="str">
        <f t="shared" si="32"/>
        <v>00</v>
      </c>
      <c r="N100" s="23">
        <f t="shared" si="34"/>
        <v>6</v>
      </c>
      <c r="O100" s="90" t="str">
        <f t="shared" si="39"/>
        <v>国産豚コブクロ（子宮）</v>
      </c>
      <c r="P100" s="82"/>
      <c r="R100" s="26">
        <f t="shared" si="35"/>
        <v>63</v>
      </c>
      <c r="S100" s="26">
        <f t="shared" si="36"/>
        <v>31</v>
      </c>
      <c r="T100" s="26">
        <f t="shared" si="37"/>
        <v>94</v>
      </c>
      <c r="U100" s="27">
        <f t="shared" si="38"/>
        <v>6</v>
      </c>
    </row>
    <row r="101" spans="2:21" ht="12">
      <c r="B101" s="31"/>
      <c r="C101" s="33"/>
      <c r="D101" s="31">
        <v>880</v>
      </c>
      <c r="E101" s="41"/>
      <c r="F101" s="84" t="s">
        <v>245</v>
      </c>
      <c r="G101" s="37"/>
      <c r="H101" s="18">
        <f t="shared" si="28"/>
        <v>4922</v>
      </c>
      <c r="I101" s="14">
        <f t="shared" si="29"/>
        <v>8</v>
      </c>
      <c r="J101" s="14">
        <f t="shared" si="30"/>
        <v>4</v>
      </c>
      <c r="K101" s="14">
        <f t="shared" si="33"/>
        <v>880</v>
      </c>
      <c r="L101" s="14">
        <f t="shared" si="31"/>
        <v>0</v>
      </c>
      <c r="M101" s="15" t="str">
        <f t="shared" si="32"/>
        <v>00</v>
      </c>
      <c r="N101" s="19">
        <f t="shared" si="34"/>
        <v>9</v>
      </c>
      <c r="O101" s="93" t="str">
        <f t="shared" si="39"/>
        <v>国産豚足・尾部</v>
      </c>
      <c r="P101" s="80"/>
      <c r="R101" s="26">
        <f t="shared" si="35"/>
        <v>69</v>
      </c>
      <c r="S101" s="26">
        <f t="shared" si="36"/>
        <v>22</v>
      </c>
      <c r="T101" s="26">
        <f t="shared" si="37"/>
        <v>91</v>
      </c>
      <c r="U101" s="27">
        <f t="shared" si="38"/>
        <v>9</v>
      </c>
    </row>
    <row r="102" spans="2:21" ht="12">
      <c r="B102" s="31"/>
      <c r="C102" s="33"/>
      <c r="D102" s="31"/>
      <c r="E102" s="37">
        <v>881</v>
      </c>
      <c r="F102" s="84"/>
      <c r="G102" s="37" t="s">
        <v>186</v>
      </c>
      <c r="H102" s="18">
        <f t="shared" si="28"/>
        <v>4922</v>
      </c>
      <c r="I102" s="14">
        <f t="shared" si="29"/>
        <v>8</v>
      </c>
      <c r="J102" s="14">
        <f t="shared" si="30"/>
        <v>4</v>
      </c>
      <c r="K102" s="14">
        <f>IF(D102&lt;&gt;"",D102,E102)</f>
        <v>881</v>
      </c>
      <c r="L102" s="14">
        <f t="shared" si="31"/>
        <v>0</v>
      </c>
      <c r="M102" s="15" t="str">
        <f t="shared" si="32"/>
        <v>00</v>
      </c>
      <c r="N102" s="19">
        <f>U102</f>
        <v>8</v>
      </c>
      <c r="O102" s="93" t="str">
        <f t="shared" si="39"/>
        <v>国産豚テール（尾）</v>
      </c>
      <c r="P102" s="80"/>
      <c r="R102" s="26">
        <f>(MID(H102,2,1)+MID(H102,4,1)+MID(J102,1,1)+MID(K102,2,1)+MID(L102,1,1)+MID(M102,2,1))*3</f>
        <v>69</v>
      </c>
      <c r="S102" s="26">
        <f>MID(H102,1,1)+MID(H102,3,1)+MID(I102,1,1)+MID(K102,1,1)+MID(K102,3,1)+MID(M102,1,1)</f>
        <v>23</v>
      </c>
      <c r="T102" s="26">
        <f>R102+S102</f>
        <v>92</v>
      </c>
      <c r="U102" s="27">
        <f>IF(10-RIGHT(T102,1)=10,0,10-RIGHT(T102,1))</f>
        <v>8</v>
      </c>
    </row>
    <row r="103" spans="2:21" ht="12">
      <c r="B103" s="31"/>
      <c r="C103" s="33"/>
      <c r="D103" s="10"/>
      <c r="E103" s="38">
        <v>882</v>
      </c>
      <c r="F103" s="51"/>
      <c r="G103" s="38" t="s">
        <v>189</v>
      </c>
      <c r="H103" s="20">
        <f t="shared" si="28"/>
        <v>4922</v>
      </c>
      <c r="I103" s="21">
        <f t="shared" si="29"/>
        <v>8</v>
      </c>
      <c r="J103" s="21">
        <f t="shared" si="30"/>
        <v>4</v>
      </c>
      <c r="K103" s="21">
        <f>IF(D103&lt;&gt;"",D103,E103)</f>
        <v>882</v>
      </c>
      <c r="L103" s="21">
        <f t="shared" si="31"/>
        <v>0</v>
      </c>
      <c r="M103" s="22" t="str">
        <f t="shared" si="32"/>
        <v>00</v>
      </c>
      <c r="N103" s="23">
        <f>U103</f>
        <v>7</v>
      </c>
      <c r="O103" s="90" t="str">
        <f t="shared" si="39"/>
        <v>国産豚トンソク</v>
      </c>
      <c r="P103" s="82"/>
      <c r="R103" s="26">
        <f>(MID(H103,2,1)+MID(H103,4,1)+MID(J103,1,1)+MID(K103,2,1)+MID(L103,1,1)+MID(M103,2,1))*3</f>
        <v>69</v>
      </c>
      <c r="S103" s="26">
        <f>MID(H103,1,1)+MID(H103,3,1)+MID(I103,1,1)+MID(K103,1,1)+MID(K103,3,1)+MID(M103,1,1)</f>
        <v>24</v>
      </c>
      <c r="T103" s="26">
        <f>R103+S103</f>
        <v>93</v>
      </c>
      <c r="U103" s="27">
        <f>IF(10-RIGHT(T103,1)=10,0,10-RIGHT(T103,1))</f>
        <v>7</v>
      </c>
    </row>
    <row r="104" spans="2:21" ht="12">
      <c r="B104" s="31"/>
      <c r="C104" s="33"/>
      <c r="D104" s="31">
        <v>890</v>
      </c>
      <c r="E104" s="41"/>
      <c r="F104" s="84" t="s">
        <v>246</v>
      </c>
      <c r="G104" s="37"/>
      <c r="H104" s="18">
        <f t="shared" si="28"/>
        <v>4922</v>
      </c>
      <c r="I104" s="14">
        <f t="shared" si="29"/>
        <v>8</v>
      </c>
      <c r="J104" s="14">
        <f t="shared" si="30"/>
        <v>4</v>
      </c>
      <c r="K104" s="14">
        <f>IF(D104&lt;&gt;"",D104,E104)</f>
        <v>890</v>
      </c>
      <c r="L104" s="14">
        <f t="shared" si="31"/>
        <v>0</v>
      </c>
      <c r="M104" s="15" t="str">
        <f t="shared" si="32"/>
        <v>00</v>
      </c>
      <c r="N104" s="19">
        <f>U104</f>
        <v>6</v>
      </c>
      <c r="O104" s="93" t="str">
        <f t="shared" si="39"/>
        <v>国産豚その他副生物</v>
      </c>
      <c r="P104" s="80"/>
      <c r="R104" s="26">
        <f>(MID(H104,2,1)+MID(H104,4,1)+MID(J104,1,1)+MID(K104,2,1)+MID(L104,1,1)+MID(M104,2,1))*3</f>
        <v>72</v>
      </c>
      <c r="S104" s="26">
        <f>MID(H104,1,1)+MID(H104,3,1)+MID(I104,1,1)+MID(K104,1,1)+MID(K104,3,1)+MID(M104,1,1)</f>
        <v>22</v>
      </c>
      <c r="T104" s="26">
        <f>R104+S104</f>
        <v>94</v>
      </c>
      <c r="U104" s="27">
        <f>IF(10-RIGHT(T104,1)=10,0,10-RIGHT(T104,1))</f>
        <v>6</v>
      </c>
    </row>
    <row r="105" spans="2:21" ht="12">
      <c r="B105" s="10"/>
      <c r="C105" s="9"/>
      <c r="D105" s="10"/>
      <c r="E105" s="38">
        <v>891</v>
      </c>
      <c r="F105" s="51"/>
      <c r="G105" s="38" t="s">
        <v>190</v>
      </c>
      <c r="H105" s="20">
        <f t="shared" si="28"/>
        <v>4922</v>
      </c>
      <c r="I105" s="21">
        <f t="shared" si="29"/>
        <v>8</v>
      </c>
      <c r="J105" s="21">
        <f t="shared" si="30"/>
        <v>4</v>
      </c>
      <c r="K105" s="21">
        <f>IF(D105&lt;&gt;"",D105,E105)</f>
        <v>891</v>
      </c>
      <c r="L105" s="21">
        <f t="shared" si="31"/>
        <v>0</v>
      </c>
      <c r="M105" s="22" t="str">
        <f t="shared" si="32"/>
        <v>00</v>
      </c>
      <c r="N105" s="23">
        <f>U105</f>
        <v>5</v>
      </c>
      <c r="O105" s="90" t="str">
        <f t="shared" si="39"/>
        <v>国産豚ハラ脂</v>
      </c>
      <c r="P105" s="82"/>
      <c r="R105" s="28">
        <f>(MID(H105,2,1)+MID(H105,4,1)+MID(J105,1,1)+MID(K105,2,1)+MID(L105,1,1)+MID(M105,2,1))*3</f>
        <v>72</v>
      </c>
      <c r="S105" s="28">
        <f>MID(H105,1,1)+MID(H105,3,1)+MID(I105,1,1)+MID(K105,1,1)+MID(K105,3,1)+MID(M105,1,1)</f>
        <v>23</v>
      </c>
      <c r="T105" s="28">
        <f>R105+S105</f>
        <v>95</v>
      </c>
      <c r="U105" s="29">
        <f>IF(10-RIGHT(T105,1)=10,0,10-RIGHT(T105,1))</f>
        <v>5</v>
      </c>
    </row>
  </sheetData>
  <sheetProtection/>
  <mergeCells count="1">
    <mergeCell ref="I4:I5"/>
  </mergeCells>
  <printOptions/>
  <pageMargins left="0.7874015748031497" right="0.1968503937007874" top="0.3937007874015748" bottom="0.3937007874015748" header="0.3937007874015748" footer="0.1968503937007874"/>
  <pageSetup horizontalDpi="600" verticalDpi="600" orientation="portrait" paperSize="9" scale="72" r:id="rId1"/>
  <headerFooter alignWithMargins="0">
    <oddFooter>&amp;C&amp;P / &amp;N</oddFooter>
  </headerFooter>
  <rowBreaks count="1" manualBreakCount="1">
    <brk id="79" min="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U10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.7109375" style="0" customWidth="1"/>
    <col min="2" max="2" width="4.7109375" style="0" customWidth="1"/>
    <col min="3" max="3" width="8.7109375" style="0" customWidth="1"/>
    <col min="4" max="6" width="4.7109375" style="0" customWidth="1"/>
    <col min="7" max="7" width="34.8515625" style="0" bestFit="1" customWidth="1"/>
    <col min="8" max="8" width="6.140625" style="1" bestFit="1" customWidth="1"/>
    <col min="9" max="10" width="3.28125" style="1" bestFit="1" customWidth="1"/>
    <col min="11" max="11" width="5.140625" style="1" bestFit="1" customWidth="1"/>
    <col min="12" max="12" width="3.28125" style="1" bestFit="1" customWidth="1"/>
    <col min="13" max="13" width="3.7109375" style="2" bestFit="1" customWidth="1"/>
    <col min="14" max="14" width="3.7109375" style="1" bestFit="1" customWidth="1"/>
    <col min="15" max="15" width="30.7109375" style="1" customWidth="1"/>
    <col min="16" max="16" width="20.7109375" style="0" customWidth="1"/>
    <col min="17" max="17" width="1.7109375" style="0" hidden="1" customWidth="1"/>
    <col min="18" max="20" width="4.140625" style="0" hidden="1" customWidth="1"/>
    <col min="21" max="21" width="3.7109375" style="0" hidden="1" customWidth="1"/>
  </cols>
  <sheetData>
    <row r="1" spans="2:13" ht="12">
      <c r="B1" s="63">
        <v>5</v>
      </c>
      <c r="C1" s="63" t="s">
        <v>5</v>
      </c>
      <c r="D1" s="63"/>
      <c r="E1" s="63"/>
      <c r="F1" s="63"/>
      <c r="G1" s="63"/>
      <c r="H1" s="101">
        <v>4922</v>
      </c>
      <c r="I1" s="101">
        <v>8</v>
      </c>
      <c r="J1" s="101"/>
      <c r="K1" s="101"/>
      <c r="L1" s="101">
        <v>0</v>
      </c>
      <c r="M1" s="102" t="s">
        <v>220</v>
      </c>
    </row>
    <row r="2" ht="51" customHeight="1">
      <c r="B2" t="s">
        <v>313</v>
      </c>
    </row>
    <row r="3" spans="2:21" ht="12">
      <c r="B3" s="52" t="s">
        <v>225</v>
      </c>
      <c r="C3" s="53"/>
      <c r="D3" s="52" t="s">
        <v>226</v>
      </c>
      <c r="E3" s="54"/>
      <c r="F3" s="54"/>
      <c r="G3" s="53"/>
      <c r="H3" s="52" t="s">
        <v>227</v>
      </c>
      <c r="I3" s="54"/>
      <c r="J3" s="54"/>
      <c r="K3" s="54"/>
      <c r="L3" s="54"/>
      <c r="M3" s="55"/>
      <c r="N3" s="53"/>
      <c r="O3" s="94"/>
      <c r="P3" s="78" t="s">
        <v>231</v>
      </c>
      <c r="R3" s="72" t="s">
        <v>232</v>
      </c>
      <c r="S3" s="73"/>
      <c r="T3" s="73"/>
      <c r="U3" s="74"/>
    </row>
    <row r="4" spans="2:21" ht="58.5" customHeight="1">
      <c r="B4" s="56" t="s">
        <v>233</v>
      </c>
      <c r="C4" s="56" t="s">
        <v>229</v>
      </c>
      <c r="D4" s="57" t="s">
        <v>291</v>
      </c>
      <c r="E4" s="58"/>
      <c r="F4" s="57" t="s">
        <v>229</v>
      </c>
      <c r="G4" s="59"/>
      <c r="H4" s="56" t="s">
        <v>214</v>
      </c>
      <c r="I4" s="112" t="s">
        <v>215</v>
      </c>
      <c r="J4" s="60"/>
      <c r="K4" s="61" t="s">
        <v>216</v>
      </c>
      <c r="L4" s="61"/>
      <c r="M4" s="62" t="s">
        <v>217</v>
      </c>
      <c r="N4" s="56" t="s">
        <v>235</v>
      </c>
      <c r="O4" s="86" t="s">
        <v>229</v>
      </c>
      <c r="P4" s="77"/>
      <c r="R4" s="75" t="s">
        <v>221</v>
      </c>
      <c r="S4" s="75" t="s">
        <v>222</v>
      </c>
      <c r="T4" s="75" t="s">
        <v>223</v>
      </c>
      <c r="U4" s="75" t="s">
        <v>224</v>
      </c>
    </row>
    <row r="5" spans="2:21" ht="97.5">
      <c r="B5" s="64"/>
      <c r="C5" s="64"/>
      <c r="D5" s="65"/>
      <c r="E5" s="66"/>
      <c r="F5" s="65"/>
      <c r="G5" s="66"/>
      <c r="H5" s="67"/>
      <c r="I5" s="113"/>
      <c r="J5" s="68" t="s">
        <v>0</v>
      </c>
      <c r="K5" s="69" t="s">
        <v>191</v>
      </c>
      <c r="L5" s="70" t="s">
        <v>219</v>
      </c>
      <c r="M5" s="71"/>
      <c r="N5" s="67"/>
      <c r="O5" s="67"/>
      <c r="P5" s="64"/>
      <c r="R5" s="76"/>
      <c r="S5" s="76"/>
      <c r="T5" s="76"/>
      <c r="U5" s="76"/>
    </row>
    <row r="6" spans="2:21" ht="12">
      <c r="B6" s="30">
        <v>5</v>
      </c>
      <c r="C6" s="32" t="s">
        <v>5</v>
      </c>
      <c r="D6">
        <v>100</v>
      </c>
      <c r="F6" s="30" t="s">
        <v>8</v>
      </c>
      <c r="H6" s="16">
        <f aca="true" t="shared" si="0" ref="H6:H37">$H$1</f>
        <v>4922</v>
      </c>
      <c r="I6" s="12">
        <f aca="true" t="shared" si="1" ref="I6:I37">$I$1</f>
        <v>8</v>
      </c>
      <c r="J6" s="12">
        <f aca="true" t="shared" si="2" ref="J6:J37">$B$1</f>
        <v>5</v>
      </c>
      <c r="K6" s="12">
        <f aca="true" t="shared" si="3" ref="K6:K37">IF(D6&lt;&gt;"",D6,E6)</f>
        <v>100</v>
      </c>
      <c r="L6" s="12">
        <f aca="true" t="shared" si="4" ref="L6:L37">$L$1</f>
        <v>0</v>
      </c>
      <c r="M6" s="13" t="str">
        <f aca="true" t="shared" si="5" ref="M6:M37">$M$1</f>
        <v>00</v>
      </c>
      <c r="N6" s="17">
        <f aca="true" t="shared" si="6" ref="N6:N37">U6</f>
        <v>7</v>
      </c>
      <c r="O6" s="88" t="str">
        <f aca="true" t="shared" si="7" ref="O6:O37">$C$6&amp;IF(F6&lt;&gt;"",F6,G6)</f>
        <v>輸入豚枝肉</v>
      </c>
      <c r="P6" s="17"/>
      <c r="R6" s="24">
        <f aca="true" t="shared" si="8" ref="R6:R37">(MID(H6,2,1)+MID(H6,4,1)+MID(J6,1,1)+MID(K6,2,1)+MID(L6,1,1)+MID(M6,2,1))*3</f>
        <v>48</v>
      </c>
      <c r="S6" s="24">
        <f aca="true" t="shared" si="9" ref="S6:S37">MID(H6,1,1)+MID(H6,3,1)+MID(I6,1,1)+MID(K6,1,1)+MID(K6,3,1)+MID(M6,1,1)</f>
        <v>15</v>
      </c>
      <c r="T6" s="24">
        <f aca="true" t="shared" si="10" ref="T6:T37">R6+S6</f>
        <v>63</v>
      </c>
      <c r="U6" s="109">
        <f aca="true" t="shared" si="11" ref="U6:U37">IF(10-RIGHT(T6,1)=10,0,10-RIGHT(T6,1))</f>
        <v>7</v>
      </c>
    </row>
    <row r="7" spans="2:21" ht="12">
      <c r="B7" s="31"/>
      <c r="C7" s="33"/>
      <c r="E7" s="37">
        <v>101</v>
      </c>
      <c r="F7" s="31"/>
      <c r="G7" s="34" t="s">
        <v>192</v>
      </c>
      <c r="H7" s="18">
        <f t="shared" si="0"/>
        <v>4922</v>
      </c>
      <c r="I7" s="14">
        <f t="shared" si="1"/>
        <v>8</v>
      </c>
      <c r="J7" s="14">
        <f t="shared" si="2"/>
        <v>5</v>
      </c>
      <c r="K7" s="14">
        <f t="shared" si="3"/>
        <v>101</v>
      </c>
      <c r="L7" s="14">
        <f t="shared" si="4"/>
        <v>0</v>
      </c>
      <c r="M7" s="15" t="str">
        <f t="shared" si="5"/>
        <v>00</v>
      </c>
      <c r="N7" s="19">
        <f t="shared" si="6"/>
        <v>6</v>
      </c>
      <c r="O7" s="89" t="str">
        <f t="shared" si="7"/>
        <v>輸入豚セット</v>
      </c>
      <c r="P7" s="19"/>
      <c r="R7" s="26">
        <f t="shared" si="8"/>
        <v>48</v>
      </c>
      <c r="S7" s="26">
        <f t="shared" si="9"/>
        <v>16</v>
      </c>
      <c r="T7" s="26">
        <f t="shared" si="10"/>
        <v>64</v>
      </c>
      <c r="U7" s="110">
        <f t="shared" si="11"/>
        <v>6</v>
      </c>
    </row>
    <row r="8" spans="2:21" ht="12">
      <c r="B8" s="31"/>
      <c r="C8" s="33"/>
      <c r="D8" s="10"/>
      <c r="E8" s="38">
        <v>102</v>
      </c>
      <c r="F8" s="10"/>
      <c r="G8" s="36" t="s">
        <v>193</v>
      </c>
      <c r="H8" s="20">
        <f t="shared" si="0"/>
        <v>4922</v>
      </c>
      <c r="I8" s="21">
        <f t="shared" si="1"/>
        <v>8</v>
      </c>
      <c r="J8" s="21">
        <f t="shared" si="2"/>
        <v>5</v>
      </c>
      <c r="K8" s="21">
        <f t="shared" si="3"/>
        <v>102</v>
      </c>
      <c r="L8" s="21">
        <f t="shared" si="4"/>
        <v>0</v>
      </c>
      <c r="M8" s="22" t="str">
        <f t="shared" si="5"/>
        <v>00</v>
      </c>
      <c r="N8" s="23">
        <f t="shared" si="6"/>
        <v>5</v>
      </c>
      <c r="O8" s="90" t="str">
        <f t="shared" si="7"/>
        <v>輸入豚セットC</v>
      </c>
      <c r="P8" s="23"/>
      <c r="R8" s="26">
        <f t="shared" si="8"/>
        <v>48</v>
      </c>
      <c r="S8" s="26">
        <f t="shared" si="9"/>
        <v>17</v>
      </c>
      <c r="T8" s="26">
        <f t="shared" si="10"/>
        <v>65</v>
      </c>
      <c r="U8" s="110">
        <f t="shared" si="11"/>
        <v>5</v>
      </c>
    </row>
    <row r="9" spans="2:21" ht="12">
      <c r="B9" s="31"/>
      <c r="C9" s="33"/>
      <c r="D9" s="4">
        <v>150</v>
      </c>
      <c r="E9" s="5"/>
      <c r="F9" s="4" t="s">
        <v>10</v>
      </c>
      <c r="G9" s="47"/>
      <c r="H9" s="48">
        <f t="shared" si="0"/>
        <v>4922</v>
      </c>
      <c r="I9" s="3">
        <f t="shared" si="1"/>
        <v>8</v>
      </c>
      <c r="J9" s="3">
        <f t="shared" si="2"/>
        <v>5</v>
      </c>
      <c r="K9" s="3">
        <f t="shared" si="3"/>
        <v>150</v>
      </c>
      <c r="L9" s="3">
        <f t="shared" si="4"/>
        <v>0</v>
      </c>
      <c r="M9" s="49" t="str">
        <f t="shared" si="5"/>
        <v>00</v>
      </c>
      <c r="N9" s="50">
        <f t="shared" si="6"/>
        <v>2</v>
      </c>
      <c r="O9" s="91" t="str">
        <f t="shared" si="7"/>
        <v>輸入豚皮付き枝肉</v>
      </c>
      <c r="P9" s="6"/>
      <c r="R9" s="26">
        <f t="shared" si="8"/>
        <v>63</v>
      </c>
      <c r="S9" s="26">
        <f t="shared" si="9"/>
        <v>15</v>
      </c>
      <c r="T9" s="26">
        <f t="shared" si="10"/>
        <v>78</v>
      </c>
      <c r="U9" s="110">
        <f t="shared" si="11"/>
        <v>2</v>
      </c>
    </row>
    <row r="10" spans="2:21" ht="12">
      <c r="B10" s="31"/>
      <c r="C10" s="33"/>
      <c r="D10" s="31">
        <v>190</v>
      </c>
      <c r="E10" s="41"/>
      <c r="F10" s="83" t="s">
        <v>11</v>
      </c>
      <c r="G10" s="39"/>
      <c r="H10" s="42">
        <f t="shared" si="0"/>
        <v>4922</v>
      </c>
      <c r="I10" s="43">
        <f t="shared" si="1"/>
        <v>8</v>
      </c>
      <c r="J10" s="43">
        <f t="shared" si="2"/>
        <v>5</v>
      </c>
      <c r="K10" s="43">
        <f t="shared" si="3"/>
        <v>190</v>
      </c>
      <c r="L10" s="43">
        <f t="shared" si="4"/>
        <v>0</v>
      </c>
      <c r="M10" s="44" t="str">
        <f t="shared" si="5"/>
        <v>00</v>
      </c>
      <c r="N10" s="45">
        <f t="shared" si="6"/>
        <v>0</v>
      </c>
      <c r="O10" s="92" t="str">
        <f t="shared" si="7"/>
        <v>輸入豚その他枝肉</v>
      </c>
      <c r="P10" s="81"/>
      <c r="R10" s="26">
        <f t="shared" si="8"/>
        <v>75</v>
      </c>
      <c r="S10" s="26">
        <f t="shared" si="9"/>
        <v>15</v>
      </c>
      <c r="T10" s="26">
        <f t="shared" si="10"/>
        <v>90</v>
      </c>
      <c r="U10" s="110">
        <f t="shared" si="11"/>
        <v>0</v>
      </c>
    </row>
    <row r="11" spans="2:21" ht="12">
      <c r="B11" s="31"/>
      <c r="C11" s="33"/>
      <c r="D11" s="10"/>
      <c r="E11" s="38">
        <v>191</v>
      </c>
      <c r="F11" s="51"/>
      <c r="G11" s="38" t="s">
        <v>194</v>
      </c>
      <c r="H11" s="20">
        <f t="shared" si="0"/>
        <v>4922</v>
      </c>
      <c r="I11" s="21">
        <f t="shared" si="1"/>
        <v>8</v>
      </c>
      <c r="J11" s="21">
        <f t="shared" si="2"/>
        <v>5</v>
      </c>
      <c r="K11" s="21">
        <f t="shared" si="3"/>
        <v>191</v>
      </c>
      <c r="L11" s="21">
        <f t="shared" si="4"/>
        <v>0</v>
      </c>
      <c r="M11" s="22" t="str">
        <f t="shared" si="5"/>
        <v>00</v>
      </c>
      <c r="N11" s="23">
        <f t="shared" si="6"/>
        <v>9</v>
      </c>
      <c r="O11" s="90" t="str">
        <f t="shared" si="7"/>
        <v>輸入豚その他セット</v>
      </c>
      <c r="P11" s="82"/>
      <c r="R11" s="26">
        <f t="shared" si="8"/>
        <v>75</v>
      </c>
      <c r="S11" s="26">
        <f t="shared" si="9"/>
        <v>16</v>
      </c>
      <c r="T11" s="26">
        <f t="shared" si="10"/>
        <v>91</v>
      </c>
      <c r="U11" s="110">
        <f t="shared" si="11"/>
        <v>9</v>
      </c>
    </row>
    <row r="12" spans="2:21" ht="12">
      <c r="B12" s="31"/>
      <c r="C12" s="33"/>
      <c r="D12" s="31">
        <v>200</v>
      </c>
      <c r="E12" s="46"/>
      <c r="F12" s="84" t="s">
        <v>12</v>
      </c>
      <c r="G12" s="39"/>
      <c r="H12" s="42">
        <f t="shared" si="0"/>
        <v>4922</v>
      </c>
      <c r="I12" s="43">
        <f t="shared" si="1"/>
        <v>8</v>
      </c>
      <c r="J12" s="43">
        <f t="shared" si="2"/>
        <v>5</v>
      </c>
      <c r="K12" s="43">
        <f t="shared" si="3"/>
        <v>200</v>
      </c>
      <c r="L12" s="43">
        <f t="shared" si="4"/>
        <v>0</v>
      </c>
      <c r="M12" s="44" t="str">
        <f t="shared" si="5"/>
        <v>00</v>
      </c>
      <c r="N12" s="45">
        <f t="shared" si="6"/>
        <v>6</v>
      </c>
      <c r="O12" s="92" t="str">
        <f t="shared" si="7"/>
        <v>輸入豚半丸枝肉</v>
      </c>
      <c r="P12" s="81"/>
      <c r="R12" s="26">
        <f t="shared" si="8"/>
        <v>48</v>
      </c>
      <c r="S12" s="26">
        <f t="shared" si="9"/>
        <v>16</v>
      </c>
      <c r="T12" s="26">
        <f t="shared" si="10"/>
        <v>64</v>
      </c>
      <c r="U12" s="110">
        <f t="shared" si="11"/>
        <v>6</v>
      </c>
    </row>
    <row r="13" spans="2:21" ht="12">
      <c r="B13" s="31"/>
      <c r="C13" s="33"/>
      <c r="D13" s="31"/>
      <c r="E13" s="37">
        <v>201</v>
      </c>
      <c r="F13" s="84"/>
      <c r="G13" s="37" t="s">
        <v>196</v>
      </c>
      <c r="H13" s="18">
        <f t="shared" si="0"/>
        <v>4922</v>
      </c>
      <c r="I13" s="14">
        <f t="shared" si="1"/>
        <v>8</v>
      </c>
      <c r="J13" s="14">
        <f t="shared" si="2"/>
        <v>5</v>
      </c>
      <c r="K13" s="14">
        <f t="shared" si="3"/>
        <v>201</v>
      </c>
      <c r="L13" s="14">
        <f t="shared" si="4"/>
        <v>0</v>
      </c>
      <c r="M13" s="15" t="str">
        <f t="shared" si="5"/>
        <v>00</v>
      </c>
      <c r="N13" s="19">
        <f t="shared" si="6"/>
        <v>5</v>
      </c>
      <c r="O13" s="93" t="str">
        <f t="shared" si="7"/>
        <v>輸入豚半丸セット</v>
      </c>
      <c r="P13" s="80"/>
      <c r="R13" s="26">
        <f t="shared" si="8"/>
        <v>48</v>
      </c>
      <c r="S13" s="26">
        <f t="shared" si="9"/>
        <v>17</v>
      </c>
      <c r="T13" s="26">
        <f t="shared" si="10"/>
        <v>65</v>
      </c>
      <c r="U13" s="110">
        <f t="shared" si="11"/>
        <v>5</v>
      </c>
    </row>
    <row r="14" spans="2:21" ht="12">
      <c r="B14" s="31"/>
      <c r="C14" s="33"/>
      <c r="D14" s="10"/>
      <c r="E14" s="38">
        <v>202</v>
      </c>
      <c r="F14" s="51"/>
      <c r="G14" s="38" t="s">
        <v>197</v>
      </c>
      <c r="H14" s="20">
        <f t="shared" si="0"/>
        <v>4922</v>
      </c>
      <c r="I14" s="21">
        <f t="shared" si="1"/>
        <v>8</v>
      </c>
      <c r="J14" s="21">
        <f t="shared" si="2"/>
        <v>5</v>
      </c>
      <c r="K14" s="21">
        <f t="shared" si="3"/>
        <v>202</v>
      </c>
      <c r="L14" s="21">
        <f t="shared" si="4"/>
        <v>0</v>
      </c>
      <c r="M14" s="22" t="str">
        <f t="shared" si="5"/>
        <v>00</v>
      </c>
      <c r="N14" s="23">
        <f t="shared" si="6"/>
        <v>4</v>
      </c>
      <c r="O14" s="90" t="str">
        <f t="shared" si="7"/>
        <v>輸入豚半丸セットC</v>
      </c>
      <c r="P14" s="82"/>
      <c r="R14" s="26">
        <f t="shared" si="8"/>
        <v>48</v>
      </c>
      <c r="S14" s="26">
        <f t="shared" si="9"/>
        <v>18</v>
      </c>
      <c r="T14" s="26">
        <f t="shared" si="10"/>
        <v>66</v>
      </c>
      <c r="U14" s="110">
        <f t="shared" si="11"/>
        <v>4</v>
      </c>
    </row>
    <row r="15" spans="2:21" ht="12">
      <c r="B15" s="31"/>
      <c r="C15" s="33"/>
      <c r="D15" s="4">
        <v>250</v>
      </c>
      <c r="E15" s="5"/>
      <c r="F15" s="85" t="s">
        <v>17</v>
      </c>
      <c r="G15" s="47"/>
      <c r="H15" s="48">
        <f t="shared" si="0"/>
        <v>4922</v>
      </c>
      <c r="I15" s="3">
        <f t="shared" si="1"/>
        <v>8</v>
      </c>
      <c r="J15" s="3">
        <f t="shared" si="2"/>
        <v>5</v>
      </c>
      <c r="K15" s="3">
        <f t="shared" si="3"/>
        <v>250</v>
      </c>
      <c r="L15" s="3">
        <f t="shared" si="4"/>
        <v>0</v>
      </c>
      <c r="M15" s="49" t="str">
        <f t="shared" si="5"/>
        <v>00</v>
      </c>
      <c r="N15" s="50">
        <f t="shared" si="6"/>
        <v>1</v>
      </c>
      <c r="O15" s="91" t="str">
        <f t="shared" si="7"/>
        <v>輸入豚半丸皮付き枝肉</v>
      </c>
      <c r="P15" s="6"/>
      <c r="R15" s="26">
        <f t="shared" si="8"/>
        <v>63</v>
      </c>
      <c r="S15" s="26">
        <f t="shared" si="9"/>
        <v>16</v>
      </c>
      <c r="T15" s="26">
        <f t="shared" si="10"/>
        <v>79</v>
      </c>
      <c r="U15" s="110">
        <f t="shared" si="11"/>
        <v>1</v>
      </c>
    </row>
    <row r="16" spans="2:21" ht="12">
      <c r="B16" s="31"/>
      <c r="C16" s="33"/>
      <c r="D16" s="31">
        <v>290</v>
      </c>
      <c r="E16" s="46"/>
      <c r="F16" s="84" t="s">
        <v>18</v>
      </c>
      <c r="G16" s="39"/>
      <c r="H16" s="42">
        <f t="shared" si="0"/>
        <v>4922</v>
      </c>
      <c r="I16" s="43">
        <f t="shared" si="1"/>
        <v>8</v>
      </c>
      <c r="J16" s="43">
        <f t="shared" si="2"/>
        <v>5</v>
      </c>
      <c r="K16" s="43">
        <f t="shared" si="3"/>
        <v>290</v>
      </c>
      <c r="L16" s="43">
        <f t="shared" si="4"/>
        <v>0</v>
      </c>
      <c r="M16" s="44" t="str">
        <f t="shared" si="5"/>
        <v>00</v>
      </c>
      <c r="N16" s="45">
        <f t="shared" si="6"/>
        <v>9</v>
      </c>
      <c r="O16" s="92" t="str">
        <f t="shared" si="7"/>
        <v>輸入豚その他半丸枝肉</v>
      </c>
      <c r="P16" s="81"/>
      <c r="R16" s="26">
        <f t="shared" si="8"/>
        <v>75</v>
      </c>
      <c r="S16" s="26">
        <f t="shared" si="9"/>
        <v>16</v>
      </c>
      <c r="T16" s="26">
        <f t="shared" si="10"/>
        <v>91</v>
      </c>
      <c r="U16" s="110">
        <f t="shared" si="11"/>
        <v>9</v>
      </c>
    </row>
    <row r="17" spans="2:21" ht="12">
      <c r="B17" s="31"/>
      <c r="C17" s="33"/>
      <c r="D17" s="10"/>
      <c r="E17" s="38">
        <v>291</v>
      </c>
      <c r="F17" s="51"/>
      <c r="G17" s="38" t="s">
        <v>198</v>
      </c>
      <c r="H17" s="20">
        <f t="shared" si="0"/>
        <v>4922</v>
      </c>
      <c r="I17" s="21">
        <f t="shared" si="1"/>
        <v>8</v>
      </c>
      <c r="J17" s="21">
        <f t="shared" si="2"/>
        <v>5</v>
      </c>
      <c r="K17" s="21">
        <f t="shared" si="3"/>
        <v>291</v>
      </c>
      <c r="L17" s="21">
        <f t="shared" si="4"/>
        <v>0</v>
      </c>
      <c r="M17" s="22" t="str">
        <f t="shared" si="5"/>
        <v>00</v>
      </c>
      <c r="N17" s="23">
        <f t="shared" si="6"/>
        <v>8</v>
      </c>
      <c r="O17" s="90" t="str">
        <f t="shared" si="7"/>
        <v>輸入豚その他半丸セット</v>
      </c>
      <c r="P17" s="82"/>
      <c r="R17" s="26">
        <f t="shared" si="8"/>
        <v>75</v>
      </c>
      <c r="S17" s="26">
        <f t="shared" si="9"/>
        <v>17</v>
      </c>
      <c r="T17" s="26">
        <f t="shared" si="10"/>
        <v>92</v>
      </c>
      <c r="U17" s="110">
        <f t="shared" si="11"/>
        <v>8</v>
      </c>
    </row>
    <row r="18" spans="2:21" ht="12">
      <c r="B18" s="31"/>
      <c r="C18" s="33"/>
      <c r="D18" s="4">
        <v>300</v>
      </c>
      <c r="E18" s="5"/>
      <c r="F18" s="85" t="s">
        <v>237</v>
      </c>
      <c r="G18" s="47"/>
      <c r="H18" s="48">
        <f t="shared" si="0"/>
        <v>4922</v>
      </c>
      <c r="I18" s="3">
        <f t="shared" si="1"/>
        <v>8</v>
      </c>
      <c r="J18" s="3">
        <f t="shared" si="2"/>
        <v>5</v>
      </c>
      <c r="K18" s="3">
        <f t="shared" si="3"/>
        <v>300</v>
      </c>
      <c r="L18" s="3">
        <f t="shared" si="4"/>
        <v>0</v>
      </c>
      <c r="M18" s="49" t="str">
        <f t="shared" si="5"/>
        <v>00</v>
      </c>
      <c r="N18" s="50">
        <f t="shared" si="6"/>
        <v>5</v>
      </c>
      <c r="O18" s="91" t="str">
        <f t="shared" si="7"/>
        <v>輸入豚骨付きかた　</v>
      </c>
      <c r="P18" s="6"/>
      <c r="R18" s="26">
        <f t="shared" si="8"/>
        <v>48</v>
      </c>
      <c r="S18" s="26">
        <f t="shared" si="9"/>
        <v>17</v>
      </c>
      <c r="T18" s="26">
        <f t="shared" si="10"/>
        <v>65</v>
      </c>
      <c r="U18" s="110">
        <f t="shared" si="11"/>
        <v>5</v>
      </c>
    </row>
    <row r="19" spans="2:21" ht="12">
      <c r="B19" s="31"/>
      <c r="C19" s="33"/>
      <c r="D19" s="31">
        <v>310</v>
      </c>
      <c r="E19" s="46"/>
      <c r="F19" s="84" t="s">
        <v>38</v>
      </c>
      <c r="G19" s="39"/>
      <c r="H19" s="42">
        <f t="shared" si="0"/>
        <v>4922</v>
      </c>
      <c r="I19" s="43">
        <f t="shared" si="1"/>
        <v>8</v>
      </c>
      <c r="J19" s="43">
        <f t="shared" si="2"/>
        <v>5</v>
      </c>
      <c r="K19" s="43">
        <f t="shared" si="3"/>
        <v>310</v>
      </c>
      <c r="L19" s="43">
        <f t="shared" si="4"/>
        <v>0</v>
      </c>
      <c r="M19" s="44" t="str">
        <f t="shared" si="5"/>
        <v>00</v>
      </c>
      <c r="N19" s="45">
        <f t="shared" si="6"/>
        <v>2</v>
      </c>
      <c r="O19" s="92" t="str">
        <f t="shared" si="7"/>
        <v>輸入豚かた　</v>
      </c>
      <c r="P19" s="81"/>
      <c r="R19" s="26">
        <f t="shared" si="8"/>
        <v>51</v>
      </c>
      <c r="S19" s="26">
        <f t="shared" si="9"/>
        <v>17</v>
      </c>
      <c r="T19" s="26">
        <f t="shared" si="10"/>
        <v>68</v>
      </c>
      <c r="U19" s="110">
        <f t="shared" si="11"/>
        <v>2</v>
      </c>
    </row>
    <row r="20" spans="2:21" ht="12">
      <c r="B20" s="31"/>
      <c r="C20" s="33"/>
      <c r="D20" s="31"/>
      <c r="E20" s="37">
        <v>311</v>
      </c>
      <c r="F20" s="84"/>
      <c r="G20" s="37" t="s">
        <v>34</v>
      </c>
      <c r="H20" s="18">
        <f t="shared" si="0"/>
        <v>4922</v>
      </c>
      <c r="I20" s="14">
        <f t="shared" si="1"/>
        <v>8</v>
      </c>
      <c r="J20" s="14">
        <f t="shared" si="2"/>
        <v>5</v>
      </c>
      <c r="K20" s="14">
        <f t="shared" si="3"/>
        <v>311</v>
      </c>
      <c r="L20" s="14">
        <f t="shared" si="4"/>
        <v>0</v>
      </c>
      <c r="M20" s="15" t="str">
        <f t="shared" si="5"/>
        <v>00</v>
      </c>
      <c r="N20" s="19">
        <f t="shared" si="6"/>
        <v>1</v>
      </c>
      <c r="O20" s="93" t="str">
        <f t="shared" si="7"/>
        <v>輸入豚かたS</v>
      </c>
      <c r="P20" s="80"/>
      <c r="R20" s="26">
        <f t="shared" si="8"/>
        <v>51</v>
      </c>
      <c r="S20" s="26">
        <f t="shared" si="9"/>
        <v>18</v>
      </c>
      <c r="T20" s="26">
        <f t="shared" si="10"/>
        <v>69</v>
      </c>
      <c r="U20" s="110">
        <f t="shared" si="11"/>
        <v>1</v>
      </c>
    </row>
    <row r="21" spans="2:21" ht="12">
      <c r="B21" s="31"/>
      <c r="C21" s="33"/>
      <c r="D21" s="31"/>
      <c r="E21" s="37">
        <v>312</v>
      </c>
      <c r="F21" s="84"/>
      <c r="G21" s="37" t="s">
        <v>39</v>
      </c>
      <c r="H21" s="18">
        <f t="shared" si="0"/>
        <v>4922</v>
      </c>
      <c r="I21" s="14">
        <f t="shared" si="1"/>
        <v>8</v>
      </c>
      <c r="J21" s="14">
        <f t="shared" si="2"/>
        <v>5</v>
      </c>
      <c r="K21" s="14">
        <f t="shared" si="3"/>
        <v>312</v>
      </c>
      <c r="L21" s="14">
        <f t="shared" si="4"/>
        <v>0</v>
      </c>
      <c r="M21" s="15" t="str">
        <f t="shared" si="5"/>
        <v>00</v>
      </c>
      <c r="N21" s="19">
        <f t="shared" si="6"/>
        <v>0</v>
      </c>
      <c r="O21" s="93" t="str">
        <f t="shared" si="7"/>
        <v>輸入豚ネック</v>
      </c>
      <c r="P21" s="80"/>
      <c r="R21" s="26">
        <f t="shared" si="8"/>
        <v>51</v>
      </c>
      <c r="S21" s="26">
        <f t="shared" si="9"/>
        <v>19</v>
      </c>
      <c r="T21" s="26">
        <f t="shared" si="10"/>
        <v>70</v>
      </c>
      <c r="U21" s="110">
        <f t="shared" si="11"/>
        <v>0</v>
      </c>
    </row>
    <row r="22" spans="2:21" ht="12">
      <c r="B22" s="31"/>
      <c r="C22" s="33"/>
      <c r="D22" s="31"/>
      <c r="E22" s="37">
        <v>313</v>
      </c>
      <c r="F22" s="84"/>
      <c r="G22" s="37" t="s">
        <v>40</v>
      </c>
      <c r="H22" s="18">
        <f t="shared" si="0"/>
        <v>4922</v>
      </c>
      <c r="I22" s="14">
        <f t="shared" si="1"/>
        <v>8</v>
      </c>
      <c r="J22" s="14">
        <f t="shared" si="2"/>
        <v>5</v>
      </c>
      <c r="K22" s="14">
        <f t="shared" si="3"/>
        <v>313</v>
      </c>
      <c r="L22" s="14">
        <f t="shared" si="4"/>
        <v>0</v>
      </c>
      <c r="M22" s="15" t="str">
        <f t="shared" si="5"/>
        <v>00</v>
      </c>
      <c r="N22" s="19">
        <f t="shared" si="6"/>
        <v>9</v>
      </c>
      <c r="O22" s="93" t="str">
        <f t="shared" si="7"/>
        <v>輸入豚まえずね</v>
      </c>
      <c r="P22" s="80"/>
      <c r="R22" s="26">
        <f t="shared" si="8"/>
        <v>51</v>
      </c>
      <c r="S22" s="26">
        <f t="shared" si="9"/>
        <v>20</v>
      </c>
      <c r="T22" s="26">
        <f t="shared" si="10"/>
        <v>71</v>
      </c>
      <c r="U22" s="110">
        <f t="shared" si="11"/>
        <v>9</v>
      </c>
    </row>
    <row r="23" spans="2:21" ht="12">
      <c r="B23" s="31"/>
      <c r="C23" s="33"/>
      <c r="D23" s="31"/>
      <c r="E23" s="37">
        <v>314</v>
      </c>
      <c r="F23" s="84"/>
      <c r="G23" s="37" t="s">
        <v>41</v>
      </c>
      <c r="H23" s="18">
        <f t="shared" si="0"/>
        <v>4922</v>
      </c>
      <c r="I23" s="14">
        <f t="shared" si="1"/>
        <v>8</v>
      </c>
      <c r="J23" s="14">
        <f t="shared" si="2"/>
        <v>5</v>
      </c>
      <c r="K23" s="14">
        <f t="shared" si="3"/>
        <v>314</v>
      </c>
      <c r="L23" s="14">
        <f t="shared" si="4"/>
        <v>0</v>
      </c>
      <c r="M23" s="15" t="str">
        <f t="shared" si="5"/>
        <v>00</v>
      </c>
      <c r="N23" s="19">
        <f t="shared" si="6"/>
        <v>8</v>
      </c>
      <c r="O23" s="93" t="str">
        <f t="shared" si="7"/>
        <v>輸入豚ネックなしかた</v>
      </c>
      <c r="P23" s="80"/>
      <c r="R23" s="26">
        <f t="shared" si="8"/>
        <v>51</v>
      </c>
      <c r="S23" s="26">
        <f t="shared" si="9"/>
        <v>21</v>
      </c>
      <c r="T23" s="26">
        <f t="shared" si="10"/>
        <v>72</v>
      </c>
      <c r="U23" s="110">
        <f t="shared" si="11"/>
        <v>8</v>
      </c>
    </row>
    <row r="24" spans="2:21" ht="12">
      <c r="B24" s="31"/>
      <c r="C24" s="33"/>
      <c r="D24" s="31"/>
      <c r="E24" s="37">
        <v>315</v>
      </c>
      <c r="F24" s="84"/>
      <c r="G24" s="37" t="s">
        <v>42</v>
      </c>
      <c r="H24" s="18">
        <f t="shared" si="0"/>
        <v>4922</v>
      </c>
      <c r="I24" s="14">
        <f t="shared" si="1"/>
        <v>8</v>
      </c>
      <c r="J24" s="14">
        <f t="shared" si="2"/>
        <v>5</v>
      </c>
      <c r="K24" s="14">
        <f t="shared" si="3"/>
        <v>315</v>
      </c>
      <c r="L24" s="14">
        <f t="shared" si="4"/>
        <v>0</v>
      </c>
      <c r="M24" s="15" t="str">
        <f t="shared" si="5"/>
        <v>00</v>
      </c>
      <c r="N24" s="19">
        <f t="shared" si="6"/>
        <v>7</v>
      </c>
      <c r="O24" s="93" t="str">
        <f t="shared" si="7"/>
        <v>輸入豚すねなしかた</v>
      </c>
      <c r="P24" s="80"/>
      <c r="R24" s="26">
        <f t="shared" si="8"/>
        <v>51</v>
      </c>
      <c r="S24" s="26">
        <f t="shared" si="9"/>
        <v>22</v>
      </c>
      <c r="T24" s="26">
        <f t="shared" si="10"/>
        <v>73</v>
      </c>
      <c r="U24" s="110">
        <f t="shared" si="11"/>
        <v>7</v>
      </c>
    </row>
    <row r="25" spans="2:21" ht="12">
      <c r="B25" s="31"/>
      <c r="C25" s="33"/>
      <c r="D25" s="10"/>
      <c r="E25" s="38">
        <v>316</v>
      </c>
      <c r="F25" s="51"/>
      <c r="G25" s="38" t="s">
        <v>43</v>
      </c>
      <c r="H25" s="20">
        <f t="shared" si="0"/>
        <v>4922</v>
      </c>
      <c r="I25" s="21">
        <f t="shared" si="1"/>
        <v>8</v>
      </c>
      <c r="J25" s="21">
        <f t="shared" si="2"/>
        <v>5</v>
      </c>
      <c r="K25" s="21">
        <f t="shared" si="3"/>
        <v>316</v>
      </c>
      <c r="L25" s="21">
        <f t="shared" si="4"/>
        <v>0</v>
      </c>
      <c r="M25" s="22" t="str">
        <f t="shared" si="5"/>
        <v>00</v>
      </c>
      <c r="N25" s="23">
        <f t="shared" si="6"/>
        <v>6</v>
      </c>
      <c r="O25" s="90" t="str">
        <f t="shared" si="7"/>
        <v>輸入豚ネック・すねなしかた</v>
      </c>
      <c r="P25" s="82"/>
      <c r="R25" s="26">
        <f t="shared" si="8"/>
        <v>51</v>
      </c>
      <c r="S25" s="26">
        <f t="shared" si="9"/>
        <v>23</v>
      </c>
      <c r="T25" s="26">
        <f t="shared" si="10"/>
        <v>74</v>
      </c>
      <c r="U25" s="110">
        <f t="shared" si="11"/>
        <v>6</v>
      </c>
    </row>
    <row r="26" spans="2:21" ht="12">
      <c r="B26" s="31"/>
      <c r="C26" s="33"/>
      <c r="D26" s="31">
        <v>320</v>
      </c>
      <c r="E26" s="46"/>
      <c r="F26" s="30" t="s">
        <v>44</v>
      </c>
      <c r="G26" s="41"/>
      <c r="H26" s="42">
        <f t="shared" si="0"/>
        <v>4922</v>
      </c>
      <c r="I26" s="43">
        <f t="shared" si="1"/>
        <v>8</v>
      </c>
      <c r="J26" s="43">
        <f t="shared" si="2"/>
        <v>5</v>
      </c>
      <c r="K26" s="43">
        <f t="shared" si="3"/>
        <v>320</v>
      </c>
      <c r="L26" s="43">
        <f t="shared" si="4"/>
        <v>0</v>
      </c>
      <c r="M26" s="44" t="str">
        <f t="shared" si="5"/>
        <v>00</v>
      </c>
      <c r="N26" s="45">
        <f t="shared" si="6"/>
        <v>9</v>
      </c>
      <c r="O26" s="92" t="str">
        <f t="shared" si="7"/>
        <v>輸入豚うで</v>
      </c>
      <c r="P26" s="81"/>
      <c r="R26" s="26">
        <f t="shared" si="8"/>
        <v>54</v>
      </c>
      <c r="S26" s="26">
        <f t="shared" si="9"/>
        <v>17</v>
      </c>
      <c r="T26" s="26">
        <f t="shared" si="10"/>
        <v>71</v>
      </c>
      <c r="U26" s="110">
        <f t="shared" si="11"/>
        <v>9</v>
      </c>
    </row>
    <row r="27" spans="2:21" ht="12">
      <c r="B27" s="31"/>
      <c r="C27" s="33"/>
      <c r="D27" s="31"/>
      <c r="E27" s="37">
        <v>321</v>
      </c>
      <c r="F27" s="84"/>
      <c r="G27" s="37" t="s">
        <v>45</v>
      </c>
      <c r="H27" s="18">
        <f t="shared" si="0"/>
        <v>4922</v>
      </c>
      <c r="I27" s="14">
        <f t="shared" si="1"/>
        <v>8</v>
      </c>
      <c r="J27" s="14">
        <f t="shared" si="2"/>
        <v>5</v>
      </c>
      <c r="K27" s="14">
        <f t="shared" si="3"/>
        <v>321</v>
      </c>
      <c r="L27" s="14">
        <f t="shared" si="4"/>
        <v>0</v>
      </c>
      <c r="M27" s="15" t="str">
        <f t="shared" si="5"/>
        <v>00</v>
      </c>
      <c r="N27" s="19">
        <f t="shared" si="6"/>
        <v>8</v>
      </c>
      <c r="O27" s="93" t="str">
        <f t="shared" si="7"/>
        <v>輸入豚うでＳ</v>
      </c>
      <c r="P27" s="80"/>
      <c r="R27" s="26">
        <f t="shared" si="8"/>
        <v>54</v>
      </c>
      <c r="S27" s="26">
        <f t="shared" si="9"/>
        <v>18</v>
      </c>
      <c r="T27" s="26">
        <f t="shared" si="10"/>
        <v>72</v>
      </c>
      <c r="U27" s="110">
        <f t="shared" si="11"/>
        <v>8</v>
      </c>
    </row>
    <row r="28" spans="2:21" ht="12">
      <c r="B28" s="31"/>
      <c r="C28" s="33"/>
      <c r="D28" s="31"/>
      <c r="E28" s="37">
        <v>322</v>
      </c>
      <c r="F28" s="84"/>
      <c r="G28" s="37" t="s">
        <v>46</v>
      </c>
      <c r="H28" s="18">
        <f t="shared" si="0"/>
        <v>4922</v>
      </c>
      <c r="I28" s="14">
        <f t="shared" si="1"/>
        <v>8</v>
      </c>
      <c r="J28" s="14">
        <f t="shared" si="2"/>
        <v>5</v>
      </c>
      <c r="K28" s="14">
        <f t="shared" si="3"/>
        <v>322</v>
      </c>
      <c r="L28" s="14">
        <f t="shared" si="4"/>
        <v>0</v>
      </c>
      <c r="M28" s="15" t="str">
        <f t="shared" si="5"/>
        <v>00</v>
      </c>
      <c r="N28" s="19">
        <f t="shared" si="6"/>
        <v>7</v>
      </c>
      <c r="O28" s="93" t="str">
        <f t="shared" si="7"/>
        <v>輸入豚かたばらスペアリブ</v>
      </c>
      <c r="P28" s="80"/>
      <c r="R28" s="26">
        <f t="shared" si="8"/>
        <v>54</v>
      </c>
      <c r="S28" s="26">
        <f t="shared" si="9"/>
        <v>19</v>
      </c>
      <c r="T28" s="26">
        <f t="shared" si="10"/>
        <v>73</v>
      </c>
      <c r="U28" s="110">
        <f t="shared" si="11"/>
        <v>7</v>
      </c>
    </row>
    <row r="29" spans="2:21" ht="12">
      <c r="B29" s="31"/>
      <c r="C29" s="33"/>
      <c r="D29" s="31"/>
      <c r="E29" s="37">
        <v>323</v>
      </c>
      <c r="F29" s="84"/>
      <c r="G29" s="37" t="s">
        <v>47</v>
      </c>
      <c r="H29" s="18">
        <f t="shared" si="0"/>
        <v>4922</v>
      </c>
      <c r="I29" s="14">
        <f t="shared" si="1"/>
        <v>8</v>
      </c>
      <c r="J29" s="14">
        <f t="shared" si="2"/>
        <v>5</v>
      </c>
      <c r="K29" s="14">
        <f t="shared" si="3"/>
        <v>323</v>
      </c>
      <c r="L29" s="14">
        <f t="shared" si="4"/>
        <v>0</v>
      </c>
      <c r="M29" s="15" t="str">
        <f t="shared" si="5"/>
        <v>00</v>
      </c>
      <c r="N29" s="19">
        <f t="shared" si="6"/>
        <v>6</v>
      </c>
      <c r="O29" s="93" t="str">
        <f t="shared" si="7"/>
        <v>輸入豚ネックなしうで</v>
      </c>
      <c r="P29" s="80"/>
      <c r="R29" s="26">
        <f t="shared" si="8"/>
        <v>54</v>
      </c>
      <c r="S29" s="26">
        <f t="shared" si="9"/>
        <v>20</v>
      </c>
      <c r="T29" s="26">
        <f t="shared" si="10"/>
        <v>74</v>
      </c>
      <c r="U29" s="110">
        <f t="shared" si="11"/>
        <v>6</v>
      </c>
    </row>
    <row r="30" spans="2:21" ht="12">
      <c r="B30" s="31"/>
      <c r="C30" s="33"/>
      <c r="D30" s="31"/>
      <c r="E30" s="37">
        <v>324</v>
      </c>
      <c r="F30" s="84"/>
      <c r="G30" s="37" t="s">
        <v>48</v>
      </c>
      <c r="H30" s="18">
        <f t="shared" si="0"/>
        <v>4922</v>
      </c>
      <c r="I30" s="14">
        <f t="shared" si="1"/>
        <v>8</v>
      </c>
      <c r="J30" s="14">
        <f t="shared" si="2"/>
        <v>5</v>
      </c>
      <c r="K30" s="14">
        <f t="shared" si="3"/>
        <v>324</v>
      </c>
      <c r="L30" s="14">
        <f t="shared" si="4"/>
        <v>0</v>
      </c>
      <c r="M30" s="15" t="str">
        <f t="shared" si="5"/>
        <v>00</v>
      </c>
      <c r="N30" s="19">
        <f t="shared" si="6"/>
        <v>5</v>
      </c>
      <c r="O30" s="93" t="str">
        <f t="shared" si="7"/>
        <v>輸入豚すねなしうで</v>
      </c>
      <c r="P30" s="80"/>
      <c r="R30" s="26">
        <f t="shared" si="8"/>
        <v>54</v>
      </c>
      <c r="S30" s="26">
        <f t="shared" si="9"/>
        <v>21</v>
      </c>
      <c r="T30" s="26">
        <f t="shared" si="10"/>
        <v>75</v>
      </c>
      <c r="U30" s="110">
        <f t="shared" si="11"/>
        <v>5</v>
      </c>
    </row>
    <row r="31" spans="2:21" ht="12">
      <c r="B31" s="31"/>
      <c r="C31" s="33"/>
      <c r="D31" s="10"/>
      <c r="E31" s="38">
        <v>325</v>
      </c>
      <c r="F31" s="51"/>
      <c r="G31" s="38" t="s">
        <v>49</v>
      </c>
      <c r="H31" s="20">
        <f t="shared" si="0"/>
        <v>4922</v>
      </c>
      <c r="I31" s="21">
        <f t="shared" si="1"/>
        <v>8</v>
      </c>
      <c r="J31" s="21">
        <f t="shared" si="2"/>
        <v>5</v>
      </c>
      <c r="K31" s="21">
        <f t="shared" si="3"/>
        <v>325</v>
      </c>
      <c r="L31" s="21">
        <f t="shared" si="4"/>
        <v>0</v>
      </c>
      <c r="M31" s="22" t="str">
        <f t="shared" si="5"/>
        <v>00</v>
      </c>
      <c r="N31" s="23">
        <f t="shared" si="6"/>
        <v>4</v>
      </c>
      <c r="O31" s="90" t="str">
        <f t="shared" si="7"/>
        <v>輸入豚ネック・すねなしうで</v>
      </c>
      <c r="P31" s="82"/>
      <c r="R31" s="26">
        <f t="shared" si="8"/>
        <v>54</v>
      </c>
      <c r="S31" s="26">
        <f t="shared" si="9"/>
        <v>22</v>
      </c>
      <c r="T31" s="26">
        <f t="shared" si="10"/>
        <v>76</v>
      </c>
      <c r="U31" s="110">
        <f t="shared" si="11"/>
        <v>4</v>
      </c>
    </row>
    <row r="32" spans="2:21" ht="12">
      <c r="B32" s="31"/>
      <c r="C32" s="33"/>
      <c r="D32" s="4">
        <v>330</v>
      </c>
      <c r="E32" s="5"/>
      <c r="F32" s="85" t="s">
        <v>50</v>
      </c>
      <c r="G32" s="47"/>
      <c r="H32" s="48">
        <f t="shared" si="0"/>
        <v>4922</v>
      </c>
      <c r="I32" s="3">
        <f t="shared" si="1"/>
        <v>8</v>
      </c>
      <c r="J32" s="3">
        <f t="shared" si="2"/>
        <v>5</v>
      </c>
      <c r="K32" s="3">
        <f t="shared" si="3"/>
        <v>330</v>
      </c>
      <c r="L32" s="3">
        <f t="shared" si="4"/>
        <v>0</v>
      </c>
      <c r="M32" s="49" t="str">
        <f t="shared" si="5"/>
        <v>00</v>
      </c>
      <c r="N32" s="50">
        <f t="shared" si="6"/>
        <v>6</v>
      </c>
      <c r="O32" s="91" t="str">
        <f t="shared" si="7"/>
        <v>輸入豚かたロース</v>
      </c>
      <c r="P32" s="6"/>
      <c r="R32" s="26">
        <f t="shared" si="8"/>
        <v>57</v>
      </c>
      <c r="S32" s="26">
        <f t="shared" si="9"/>
        <v>17</v>
      </c>
      <c r="T32" s="26">
        <f t="shared" si="10"/>
        <v>74</v>
      </c>
      <c r="U32" s="110">
        <f t="shared" si="11"/>
        <v>6</v>
      </c>
    </row>
    <row r="33" spans="2:21" ht="12">
      <c r="B33" s="31"/>
      <c r="C33" s="33"/>
      <c r="D33" s="4">
        <v>350</v>
      </c>
      <c r="E33" s="5"/>
      <c r="F33" s="85" t="s">
        <v>51</v>
      </c>
      <c r="G33" s="47"/>
      <c r="H33" s="48">
        <f t="shared" si="0"/>
        <v>4922</v>
      </c>
      <c r="I33" s="3">
        <f t="shared" si="1"/>
        <v>8</v>
      </c>
      <c r="J33" s="3">
        <f t="shared" si="2"/>
        <v>5</v>
      </c>
      <c r="K33" s="3">
        <f t="shared" si="3"/>
        <v>350</v>
      </c>
      <c r="L33" s="3">
        <f t="shared" si="4"/>
        <v>0</v>
      </c>
      <c r="M33" s="49" t="str">
        <f t="shared" si="5"/>
        <v>00</v>
      </c>
      <c r="N33" s="50">
        <f t="shared" si="6"/>
        <v>0</v>
      </c>
      <c r="O33" s="91" t="str">
        <f t="shared" si="7"/>
        <v>輸入豚皮付きかた　</v>
      </c>
      <c r="P33" s="6"/>
      <c r="R33" s="26">
        <f t="shared" si="8"/>
        <v>63</v>
      </c>
      <c r="S33" s="26">
        <f t="shared" si="9"/>
        <v>17</v>
      </c>
      <c r="T33" s="26">
        <f t="shared" si="10"/>
        <v>80</v>
      </c>
      <c r="U33" s="110">
        <f t="shared" si="11"/>
        <v>0</v>
      </c>
    </row>
    <row r="34" spans="2:21" ht="12">
      <c r="B34" s="31"/>
      <c r="C34" s="33"/>
      <c r="D34" s="4">
        <v>390</v>
      </c>
      <c r="E34" s="5"/>
      <c r="F34" s="85" t="s">
        <v>58</v>
      </c>
      <c r="G34" s="47"/>
      <c r="H34" s="48">
        <f t="shared" si="0"/>
        <v>4922</v>
      </c>
      <c r="I34" s="3">
        <f t="shared" si="1"/>
        <v>8</v>
      </c>
      <c r="J34" s="3">
        <f t="shared" si="2"/>
        <v>5</v>
      </c>
      <c r="K34" s="3">
        <f t="shared" si="3"/>
        <v>390</v>
      </c>
      <c r="L34" s="3">
        <f t="shared" si="4"/>
        <v>0</v>
      </c>
      <c r="M34" s="49" t="str">
        <f t="shared" si="5"/>
        <v>00</v>
      </c>
      <c r="N34" s="50">
        <f t="shared" si="6"/>
        <v>8</v>
      </c>
      <c r="O34" s="91" t="str">
        <f t="shared" si="7"/>
        <v>輸入豚その他かた</v>
      </c>
      <c r="P34" s="6"/>
      <c r="R34" s="26">
        <f t="shared" si="8"/>
        <v>75</v>
      </c>
      <c r="S34" s="26">
        <f t="shared" si="9"/>
        <v>17</v>
      </c>
      <c r="T34" s="26">
        <f t="shared" si="10"/>
        <v>92</v>
      </c>
      <c r="U34" s="110">
        <f t="shared" si="11"/>
        <v>8</v>
      </c>
    </row>
    <row r="35" spans="2:21" ht="12">
      <c r="B35" s="31"/>
      <c r="C35" s="33"/>
      <c r="D35" s="4">
        <v>400</v>
      </c>
      <c r="E35" s="5"/>
      <c r="F35" s="85" t="s">
        <v>59</v>
      </c>
      <c r="G35" s="47"/>
      <c r="H35" s="48">
        <f t="shared" si="0"/>
        <v>4922</v>
      </c>
      <c r="I35" s="3">
        <f t="shared" si="1"/>
        <v>8</v>
      </c>
      <c r="J35" s="3">
        <f t="shared" si="2"/>
        <v>5</v>
      </c>
      <c r="K35" s="3">
        <f t="shared" si="3"/>
        <v>400</v>
      </c>
      <c r="L35" s="3">
        <f t="shared" si="4"/>
        <v>0</v>
      </c>
      <c r="M35" s="49" t="str">
        <f t="shared" si="5"/>
        <v>00</v>
      </c>
      <c r="N35" s="50">
        <f t="shared" si="6"/>
        <v>4</v>
      </c>
      <c r="O35" s="91" t="str">
        <f t="shared" si="7"/>
        <v>輸入豚骨付きばら</v>
      </c>
      <c r="P35" s="6"/>
      <c r="R35" s="26">
        <f t="shared" si="8"/>
        <v>48</v>
      </c>
      <c r="S35" s="26">
        <f t="shared" si="9"/>
        <v>18</v>
      </c>
      <c r="T35" s="26">
        <f t="shared" si="10"/>
        <v>66</v>
      </c>
      <c r="U35" s="110">
        <f t="shared" si="11"/>
        <v>4</v>
      </c>
    </row>
    <row r="36" spans="2:21" ht="12">
      <c r="B36" s="31"/>
      <c r="C36" s="33"/>
      <c r="D36" s="31">
        <v>410</v>
      </c>
      <c r="E36" s="41"/>
      <c r="F36" s="31" t="s">
        <v>66</v>
      </c>
      <c r="G36" s="41"/>
      <c r="H36" s="18">
        <f t="shared" si="0"/>
        <v>4922</v>
      </c>
      <c r="I36" s="14">
        <f t="shared" si="1"/>
        <v>8</v>
      </c>
      <c r="J36" s="14">
        <f t="shared" si="2"/>
        <v>5</v>
      </c>
      <c r="K36" s="14">
        <f t="shared" si="3"/>
        <v>410</v>
      </c>
      <c r="L36" s="14">
        <f t="shared" si="4"/>
        <v>0</v>
      </c>
      <c r="M36" s="15" t="str">
        <f t="shared" si="5"/>
        <v>00</v>
      </c>
      <c r="N36" s="19">
        <f t="shared" si="6"/>
        <v>1</v>
      </c>
      <c r="O36" s="93" t="str">
        <f t="shared" si="7"/>
        <v>輸入豚ばら</v>
      </c>
      <c r="P36" s="80"/>
      <c r="R36" s="26">
        <f t="shared" si="8"/>
        <v>51</v>
      </c>
      <c r="S36" s="26">
        <f t="shared" si="9"/>
        <v>18</v>
      </c>
      <c r="T36" s="26">
        <f t="shared" si="10"/>
        <v>69</v>
      </c>
      <c r="U36" s="110">
        <f t="shared" si="11"/>
        <v>1</v>
      </c>
    </row>
    <row r="37" spans="2:21" ht="12">
      <c r="B37" s="31"/>
      <c r="C37" s="33"/>
      <c r="D37" s="31"/>
      <c r="E37" s="37">
        <v>411</v>
      </c>
      <c r="F37" s="84"/>
      <c r="G37" s="37" t="s">
        <v>67</v>
      </c>
      <c r="H37" s="18">
        <f t="shared" si="0"/>
        <v>4922</v>
      </c>
      <c r="I37" s="14">
        <f t="shared" si="1"/>
        <v>8</v>
      </c>
      <c r="J37" s="14">
        <f t="shared" si="2"/>
        <v>5</v>
      </c>
      <c r="K37" s="14">
        <f t="shared" si="3"/>
        <v>411</v>
      </c>
      <c r="L37" s="14">
        <f t="shared" si="4"/>
        <v>0</v>
      </c>
      <c r="M37" s="15" t="str">
        <f t="shared" si="5"/>
        <v>00</v>
      </c>
      <c r="N37" s="19">
        <f t="shared" si="6"/>
        <v>0</v>
      </c>
      <c r="O37" s="93" t="str">
        <f t="shared" si="7"/>
        <v>輸入豚ともばらスペアリブ</v>
      </c>
      <c r="P37" s="80"/>
      <c r="R37" s="26">
        <f t="shared" si="8"/>
        <v>51</v>
      </c>
      <c r="S37" s="26">
        <f t="shared" si="9"/>
        <v>19</v>
      </c>
      <c r="T37" s="26">
        <f t="shared" si="10"/>
        <v>70</v>
      </c>
      <c r="U37" s="110">
        <f t="shared" si="11"/>
        <v>0</v>
      </c>
    </row>
    <row r="38" spans="2:21" ht="12">
      <c r="B38" s="31"/>
      <c r="C38" s="33"/>
      <c r="D38" s="10"/>
      <c r="E38" s="38">
        <v>412</v>
      </c>
      <c r="F38" s="51"/>
      <c r="G38" s="38" t="s">
        <v>68</v>
      </c>
      <c r="H38" s="20">
        <f aca="true" t="shared" si="12" ref="H38:H55">$H$1</f>
        <v>4922</v>
      </c>
      <c r="I38" s="21">
        <f aca="true" t="shared" si="13" ref="I38:I55">$I$1</f>
        <v>8</v>
      </c>
      <c r="J38" s="21">
        <f aca="true" t="shared" si="14" ref="J38:J55">$B$1</f>
        <v>5</v>
      </c>
      <c r="K38" s="21">
        <f aca="true" t="shared" si="15" ref="K38:K55">IF(D38&lt;&gt;"",D38,E38)</f>
        <v>412</v>
      </c>
      <c r="L38" s="21">
        <f aca="true" t="shared" si="16" ref="L38:L55">$L$1</f>
        <v>0</v>
      </c>
      <c r="M38" s="22" t="str">
        <f aca="true" t="shared" si="17" ref="M38:M55">$M$1</f>
        <v>00</v>
      </c>
      <c r="N38" s="23">
        <f aca="true" t="shared" si="18" ref="N38:N55">U38</f>
        <v>9</v>
      </c>
      <c r="O38" s="90" t="str">
        <f aca="true" t="shared" si="19" ref="O38:O55">$C$6&amp;IF(F38&lt;&gt;"",F38,G38)</f>
        <v>輸入豚ばらＡ</v>
      </c>
      <c r="P38" s="82"/>
      <c r="R38" s="26">
        <f aca="true" t="shared" si="20" ref="R38:R69">(MID(H38,2,1)+MID(H38,4,1)+MID(J38,1,1)+MID(K38,2,1)+MID(L38,1,1)+MID(M38,2,1))*3</f>
        <v>51</v>
      </c>
      <c r="S38" s="26">
        <f aca="true" t="shared" si="21" ref="S38:S69">MID(H38,1,1)+MID(H38,3,1)+MID(I38,1,1)+MID(K38,1,1)+MID(K38,3,1)+MID(M38,1,1)</f>
        <v>20</v>
      </c>
      <c r="T38" s="26">
        <f aca="true" t="shared" si="22" ref="T38:T69">R38+S38</f>
        <v>71</v>
      </c>
      <c r="U38" s="110">
        <f aca="true" t="shared" si="23" ref="U38:U69">IF(10-RIGHT(T38,1)=10,0,10-RIGHT(T38,1))</f>
        <v>9</v>
      </c>
    </row>
    <row r="39" spans="2:21" ht="12">
      <c r="B39" s="31"/>
      <c r="C39" s="33"/>
      <c r="D39" s="4">
        <v>450</v>
      </c>
      <c r="E39" s="5"/>
      <c r="F39" s="85" t="s">
        <v>69</v>
      </c>
      <c r="G39" s="47"/>
      <c r="H39" s="48">
        <f t="shared" si="12"/>
        <v>4922</v>
      </c>
      <c r="I39" s="3">
        <f t="shared" si="13"/>
        <v>8</v>
      </c>
      <c r="J39" s="3">
        <f t="shared" si="14"/>
        <v>5</v>
      </c>
      <c r="K39" s="3">
        <f t="shared" si="15"/>
        <v>450</v>
      </c>
      <c r="L39" s="3">
        <f t="shared" si="16"/>
        <v>0</v>
      </c>
      <c r="M39" s="49" t="str">
        <f t="shared" si="17"/>
        <v>00</v>
      </c>
      <c r="N39" s="50">
        <f t="shared" si="18"/>
        <v>9</v>
      </c>
      <c r="O39" s="91" t="str">
        <f t="shared" si="19"/>
        <v>輸入豚皮付きばら</v>
      </c>
      <c r="P39" s="6"/>
      <c r="R39" s="26">
        <f t="shared" si="20"/>
        <v>63</v>
      </c>
      <c r="S39" s="26">
        <f t="shared" si="21"/>
        <v>18</v>
      </c>
      <c r="T39" s="26">
        <f t="shared" si="22"/>
        <v>81</v>
      </c>
      <c r="U39" s="110">
        <f t="shared" si="23"/>
        <v>9</v>
      </c>
    </row>
    <row r="40" spans="2:21" ht="12">
      <c r="B40" s="31"/>
      <c r="C40" s="33"/>
      <c r="D40" s="4">
        <v>490</v>
      </c>
      <c r="E40" s="5"/>
      <c r="F40" s="85" t="s">
        <v>73</v>
      </c>
      <c r="G40" s="47"/>
      <c r="H40" s="48">
        <f t="shared" si="12"/>
        <v>4922</v>
      </c>
      <c r="I40" s="3">
        <f t="shared" si="13"/>
        <v>8</v>
      </c>
      <c r="J40" s="3">
        <f t="shared" si="14"/>
        <v>5</v>
      </c>
      <c r="K40" s="3">
        <f t="shared" si="15"/>
        <v>490</v>
      </c>
      <c r="L40" s="3">
        <f t="shared" si="16"/>
        <v>0</v>
      </c>
      <c r="M40" s="49" t="str">
        <f t="shared" si="17"/>
        <v>00</v>
      </c>
      <c r="N40" s="50">
        <f t="shared" si="18"/>
        <v>7</v>
      </c>
      <c r="O40" s="91" t="str">
        <f t="shared" si="19"/>
        <v>輸入豚その他ばら</v>
      </c>
      <c r="P40" s="6"/>
      <c r="R40" s="26">
        <f t="shared" si="20"/>
        <v>75</v>
      </c>
      <c r="S40" s="26">
        <f t="shared" si="21"/>
        <v>18</v>
      </c>
      <c r="T40" s="26">
        <f t="shared" si="22"/>
        <v>93</v>
      </c>
      <c r="U40" s="110">
        <f t="shared" si="23"/>
        <v>7</v>
      </c>
    </row>
    <row r="41" spans="2:21" ht="12">
      <c r="B41" s="31"/>
      <c r="C41" s="33"/>
      <c r="D41" s="4">
        <v>500</v>
      </c>
      <c r="E41" s="5"/>
      <c r="F41" s="85" t="s">
        <v>88</v>
      </c>
      <c r="G41" s="47"/>
      <c r="H41" s="48">
        <f t="shared" si="12"/>
        <v>4922</v>
      </c>
      <c r="I41" s="3">
        <f t="shared" si="13"/>
        <v>8</v>
      </c>
      <c r="J41" s="3">
        <f t="shared" si="14"/>
        <v>5</v>
      </c>
      <c r="K41" s="3">
        <f t="shared" si="15"/>
        <v>500</v>
      </c>
      <c r="L41" s="3">
        <f t="shared" si="16"/>
        <v>0</v>
      </c>
      <c r="M41" s="49" t="str">
        <f t="shared" si="17"/>
        <v>00</v>
      </c>
      <c r="N41" s="50">
        <f t="shared" si="18"/>
        <v>3</v>
      </c>
      <c r="O41" s="91" t="str">
        <f t="shared" si="19"/>
        <v>輸入豚骨付きロース</v>
      </c>
      <c r="P41" s="6"/>
      <c r="R41" s="26">
        <f t="shared" si="20"/>
        <v>48</v>
      </c>
      <c r="S41" s="26">
        <f t="shared" si="21"/>
        <v>19</v>
      </c>
      <c r="T41" s="26">
        <f t="shared" si="22"/>
        <v>67</v>
      </c>
      <c r="U41" s="110">
        <f t="shared" si="23"/>
        <v>3</v>
      </c>
    </row>
    <row r="42" spans="2:21" ht="12">
      <c r="B42" s="31"/>
      <c r="C42" s="33"/>
      <c r="D42" s="4">
        <v>501</v>
      </c>
      <c r="E42" s="5"/>
      <c r="F42" s="85" t="s">
        <v>89</v>
      </c>
      <c r="G42" s="47"/>
      <c r="H42" s="48">
        <f t="shared" si="12"/>
        <v>4922</v>
      </c>
      <c r="I42" s="3">
        <f t="shared" si="13"/>
        <v>8</v>
      </c>
      <c r="J42" s="3">
        <f t="shared" si="14"/>
        <v>5</v>
      </c>
      <c r="K42" s="3">
        <f t="shared" si="15"/>
        <v>501</v>
      </c>
      <c r="L42" s="3">
        <f t="shared" si="16"/>
        <v>0</v>
      </c>
      <c r="M42" s="49" t="str">
        <f t="shared" si="17"/>
        <v>00</v>
      </c>
      <c r="N42" s="50">
        <f t="shared" si="18"/>
        <v>2</v>
      </c>
      <c r="O42" s="91" t="str">
        <f t="shared" si="19"/>
        <v>輸入豚骨付きロース・ばら</v>
      </c>
      <c r="P42" s="6"/>
      <c r="R42" s="26">
        <f t="shared" si="20"/>
        <v>48</v>
      </c>
      <c r="S42" s="26">
        <f t="shared" si="21"/>
        <v>20</v>
      </c>
      <c r="T42" s="26">
        <f t="shared" si="22"/>
        <v>68</v>
      </c>
      <c r="U42" s="110">
        <f t="shared" si="23"/>
        <v>2</v>
      </c>
    </row>
    <row r="43" spans="2:21" ht="12">
      <c r="B43" s="31"/>
      <c r="C43" s="33"/>
      <c r="D43" s="4">
        <v>520</v>
      </c>
      <c r="E43" s="5"/>
      <c r="F43" s="85" t="s">
        <v>90</v>
      </c>
      <c r="G43" s="47"/>
      <c r="H43" s="48">
        <f t="shared" si="12"/>
        <v>4922</v>
      </c>
      <c r="I43" s="3">
        <f t="shared" si="13"/>
        <v>8</v>
      </c>
      <c r="J43" s="3">
        <f t="shared" si="14"/>
        <v>5</v>
      </c>
      <c r="K43" s="3">
        <f t="shared" si="15"/>
        <v>520</v>
      </c>
      <c r="L43" s="3">
        <f t="shared" si="16"/>
        <v>0</v>
      </c>
      <c r="M43" s="49" t="str">
        <f t="shared" si="17"/>
        <v>00</v>
      </c>
      <c r="N43" s="50">
        <f t="shared" si="18"/>
        <v>7</v>
      </c>
      <c r="O43" s="91" t="str">
        <f t="shared" si="19"/>
        <v>輸入豚ロース</v>
      </c>
      <c r="P43" s="6"/>
      <c r="R43" s="26">
        <f t="shared" si="20"/>
        <v>54</v>
      </c>
      <c r="S43" s="26">
        <f t="shared" si="21"/>
        <v>19</v>
      </c>
      <c r="T43" s="26">
        <f t="shared" si="22"/>
        <v>73</v>
      </c>
      <c r="U43" s="110">
        <f t="shared" si="23"/>
        <v>7</v>
      </c>
    </row>
    <row r="44" spans="2:21" ht="12">
      <c r="B44" s="31"/>
      <c r="C44" s="33"/>
      <c r="D44" s="4">
        <v>530</v>
      </c>
      <c r="E44" s="5"/>
      <c r="F44" s="4" t="s">
        <v>91</v>
      </c>
      <c r="G44" s="5"/>
      <c r="H44" s="48">
        <f t="shared" si="12"/>
        <v>4922</v>
      </c>
      <c r="I44" s="3">
        <f t="shared" si="13"/>
        <v>8</v>
      </c>
      <c r="J44" s="3">
        <f t="shared" si="14"/>
        <v>5</v>
      </c>
      <c r="K44" s="3">
        <f t="shared" si="15"/>
        <v>530</v>
      </c>
      <c r="L44" s="3">
        <f t="shared" si="16"/>
        <v>0</v>
      </c>
      <c r="M44" s="49" t="str">
        <f t="shared" si="17"/>
        <v>00</v>
      </c>
      <c r="N44" s="50">
        <f t="shared" si="18"/>
        <v>4</v>
      </c>
      <c r="O44" s="91" t="str">
        <f t="shared" si="19"/>
        <v>輸入豚ヒレ</v>
      </c>
      <c r="P44" s="6"/>
      <c r="R44" s="26">
        <f t="shared" si="20"/>
        <v>57</v>
      </c>
      <c r="S44" s="26">
        <f t="shared" si="21"/>
        <v>19</v>
      </c>
      <c r="T44" s="26">
        <f t="shared" si="22"/>
        <v>76</v>
      </c>
      <c r="U44" s="110">
        <f t="shared" si="23"/>
        <v>4</v>
      </c>
    </row>
    <row r="45" spans="2:21" ht="12">
      <c r="B45" s="31"/>
      <c r="C45" s="33"/>
      <c r="D45" s="4">
        <v>550</v>
      </c>
      <c r="E45" s="5"/>
      <c r="F45" s="85" t="s">
        <v>92</v>
      </c>
      <c r="G45" s="47"/>
      <c r="H45" s="48">
        <f t="shared" si="12"/>
        <v>4922</v>
      </c>
      <c r="I45" s="3">
        <f t="shared" si="13"/>
        <v>8</v>
      </c>
      <c r="J45" s="3">
        <f t="shared" si="14"/>
        <v>5</v>
      </c>
      <c r="K45" s="3">
        <f t="shared" si="15"/>
        <v>550</v>
      </c>
      <c r="L45" s="3">
        <f t="shared" si="16"/>
        <v>0</v>
      </c>
      <c r="M45" s="49" t="str">
        <f t="shared" si="17"/>
        <v>00</v>
      </c>
      <c r="N45" s="50">
        <f t="shared" si="18"/>
        <v>8</v>
      </c>
      <c r="O45" s="91" t="str">
        <f t="shared" si="19"/>
        <v>輸入豚皮付きロース</v>
      </c>
      <c r="P45" s="6"/>
      <c r="R45" s="26">
        <f t="shared" si="20"/>
        <v>63</v>
      </c>
      <c r="S45" s="26">
        <f t="shared" si="21"/>
        <v>19</v>
      </c>
      <c r="T45" s="26">
        <f t="shared" si="22"/>
        <v>82</v>
      </c>
      <c r="U45" s="110">
        <f t="shared" si="23"/>
        <v>8</v>
      </c>
    </row>
    <row r="46" spans="2:21" ht="12">
      <c r="B46" s="31"/>
      <c r="C46" s="33"/>
      <c r="D46" s="4">
        <v>590</v>
      </c>
      <c r="E46" s="5"/>
      <c r="F46" s="85" t="s">
        <v>93</v>
      </c>
      <c r="G46" s="47"/>
      <c r="H46" s="48">
        <f t="shared" si="12"/>
        <v>4922</v>
      </c>
      <c r="I46" s="3">
        <f t="shared" si="13"/>
        <v>8</v>
      </c>
      <c r="J46" s="3">
        <f t="shared" si="14"/>
        <v>5</v>
      </c>
      <c r="K46" s="3">
        <f t="shared" si="15"/>
        <v>590</v>
      </c>
      <c r="L46" s="3">
        <f t="shared" si="16"/>
        <v>0</v>
      </c>
      <c r="M46" s="49" t="str">
        <f t="shared" si="17"/>
        <v>00</v>
      </c>
      <c r="N46" s="50">
        <f t="shared" si="18"/>
        <v>6</v>
      </c>
      <c r="O46" s="91" t="str">
        <f t="shared" si="19"/>
        <v>輸入豚その他ロース</v>
      </c>
      <c r="P46" s="6"/>
      <c r="R46" s="26">
        <f t="shared" si="20"/>
        <v>75</v>
      </c>
      <c r="S46" s="26">
        <f t="shared" si="21"/>
        <v>19</v>
      </c>
      <c r="T46" s="26">
        <f t="shared" si="22"/>
        <v>94</v>
      </c>
      <c r="U46" s="110">
        <f t="shared" si="23"/>
        <v>6</v>
      </c>
    </row>
    <row r="47" spans="2:21" ht="12">
      <c r="B47" s="31"/>
      <c r="C47" s="33"/>
      <c r="D47" s="4">
        <v>600</v>
      </c>
      <c r="E47" s="5"/>
      <c r="F47" s="85" t="s">
        <v>238</v>
      </c>
      <c r="G47" s="47"/>
      <c r="H47" s="48">
        <f t="shared" si="12"/>
        <v>4922</v>
      </c>
      <c r="I47" s="3">
        <f t="shared" si="13"/>
        <v>8</v>
      </c>
      <c r="J47" s="3">
        <f t="shared" si="14"/>
        <v>5</v>
      </c>
      <c r="K47" s="3">
        <f t="shared" si="15"/>
        <v>600</v>
      </c>
      <c r="L47" s="3">
        <f t="shared" si="16"/>
        <v>0</v>
      </c>
      <c r="M47" s="49" t="str">
        <f t="shared" si="17"/>
        <v>00</v>
      </c>
      <c r="N47" s="50">
        <f t="shared" si="18"/>
        <v>2</v>
      </c>
      <c r="O47" s="91" t="str">
        <f t="shared" si="19"/>
        <v>輸入豚骨付きもも</v>
      </c>
      <c r="P47" s="6"/>
      <c r="R47" s="26">
        <f t="shared" si="20"/>
        <v>48</v>
      </c>
      <c r="S47" s="26">
        <f t="shared" si="21"/>
        <v>20</v>
      </c>
      <c r="T47" s="26">
        <f t="shared" si="22"/>
        <v>68</v>
      </c>
      <c r="U47" s="110">
        <f t="shared" si="23"/>
        <v>2</v>
      </c>
    </row>
    <row r="48" spans="2:21" ht="12">
      <c r="B48" s="31"/>
      <c r="C48" s="33"/>
      <c r="D48" s="31">
        <v>610</v>
      </c>
      <c r="E48" s="41"/>
      <c r="F48" s="30" t="s">
        <v>114</v>
      </c>
      <c r="G48" s="41"/>
      <c r="H48" s="18">
        <f t="shared" si="12"/>
        <v>4922</v>
      </c>
      <c r="I48" s="14">
        <f t="shared" si="13"/>
        <v>8</v>
      </c>
      <c r="J48" s="14">
        <f t="shared" si="14"/>
        <v>5</v>
      </c>
      <c r="K48" s="14">
        <f t="shared" si="15"/>
        <v>610</v>
      </c>
      <c r="L48" s="14">
        <f t="shared" si="16"/>
        <v>0</v>
      </c>
      <c r="M48" s="15" t="str">
        <f t="shared" si="17"/>
        <v>00</v>
      </c>
      <c r="N48" s="19">
        <f t="shared" si="18"/>
        <v>9</v>
      </c>
      <c r="O48" s="93" t="str">
        <f t="shared" si="19"/>
        <v>輸入豚もも</v>
      </c>
      <c r="P48" s="80"/>
      <c r="R48" s="26">
        <f t="shared" si="20"/>
        <v>51</v>
      </c>
      <c r="S48" s="26">
        <f t="shared" si="21"/>
        <v>20</v>
      </c>
      <c r="T48" s="26">
        <f t="shared" si="22"/>
        <v>71</v>
      </c>
      <c r="U48" s="110">
        <f t="shared" si="23"/>
        <v>9</v>
      </c>
    </row>
    <row r="49" spans="2:21" ht="12">
      <c r="B49" s="31"/>
      <c r="C49" s="33"/>
      <c r="D49" s="31"/>
      <c r="E49" s="37">
        <v>611</v>
      </c>
      <c r="F49" s="84"/>
      <c r="G49" s="37" t="s">
        <v>115</v>
      </c>
      <c r="H49" s="18">
        <f t="shared" si="12"/>
        <v>4922</v>
      </c>
      <c r="I49" s="14">
        <f t="shared" si="13"/>
        <v>8</v>
      </c>
      <c r="J49" s="14">
        <f t="shared" si="14"/>
        <v>5</v>
      </c>
      <c r="K49" s="14">
        <f t="shared" si="15"/>
        <v>611</v>
      </c>
      <c r="L49" s="14">
        <f t="shared" si="16"/>
        <v>0</v>
      </c>
      <c r="M49" s="15" t="str">
        <f t="shared" si="17"/>
        <v>00</v>
      </c>
      <c r="N49" s="19">
        <f t="shared" si="18"/>
        <v>8</v>
      </c>
      <c r="O49" s="93" t="str">
        <f t="shared" si="19"/>
        <v>輸入豚すねなしもも</v>
      </c>
      <c r="P49" s="80"/>
      <c r="R49" s="26">
        <f t="shared" si="20"/>
        <v>51</v>
      </c>
      <c r="S49" s="26">
        <f t="shared" si="21"/>
        <v>21</v>
      </c>
      <c r="T49" s="26">
        <f t="shared" si="22"/>
        <v>72</v>
      </c>
      <c r="U49" s="110">
        <f t="shared" si="23"/>
        <v>8</v>
      </c>
    </row>
    <row r="50" spans="2:21" ht="12">
      <c r="B50" s="31"/>
      <c r="C50" s="33"/>
      <c r="D50" s="31"/>
      <c r="E50" s="37">
        <v>612</v>
      </c>
      <c r="F50" s="84"/>
      <c r="G50" s="37" t="s">
        <v>95</v>
      </c>
      <c r="H50" s="18">
        <f t="shared" si="12"/>
        <v>4922</v>
      </c>
      <c r="I50" s="14">
        <f t="shared" si="13"/>
        <v>8</v>
      </c>
      <c r="J50" s="14">
        <f t="shared" si="14"/>
        <v>5</v>
      </c>
      <c r="K50" s="14">
        <f t="shared" si="15"/>
        <v>612</v>
      </c>
      <c r="L50" s="14">
        <f t="shared" si="16"/>
        <v>0</v>
      </c>
      <c r="M50" s="15" t="str">
        <f t="shared" si="17"/>
        <v>00</v>
      </c>
      <c r="N50" s="19">
        <f t="shared" si="18"/>
        <v>7</v>
      </c>
      <c r="O50" s="93" t="str">
        <f t="shared" si="19"/>
        <v>輸入豚うちもも</v>
      </c>
      <c r="P50" s="80"/>
      <c r="R50" s="26">
        <f t="shared" si="20"/>
        <v>51</v>
      </c>
      <c r="S50" s="26">
        <f t="shared" si="21"/>
        <v>22</v>
      </c>
      <c r="T50" s="26">
        <f t="shared" si="22"/>
        <v>73</v>
      </c>
      <c r="U50" s="110">
        <f t="shared" si="23"/>
        <v>7</v>
      </c>
    </row>
    <row r="51" spans="2:21" ht="12">
      <c r="B51" s="31"/>
      <c r="C51" s="33"/>
      <c r="D51" s="31"/>
      <c r="E51" s="37">
        <v>613</v>
      </c>
      <c r="F51" s="84"/>
      <c r="G51" s="37" t="s">
        <v>100</v>
      </c>
      <c r="H51" s="18">
        <f t="shared" si="12"/>
        <v>4922</v>
      </c>
      <c r="I51" s="14">
        <f t="shared" si="13"/>
        <v>8</v>
      </c>
      <c r="J51" s="14">
        <f t="shared" si="14"/>
        <v>5</v>
      </c>
      <c r="K51" s="14">
        <f t="shared" si="15"/>
        <v>613</v>
      </c>
      <c r="L51" s="14">
        <f t="shared" si="16"/>
        <v>0</v>
      </c>
      <c r="M51" s="15" t="str">
        <f t="shared" si="17"/>
        <v>00</v>
      </c>
      <c r="N51" s="19">
        <f t="shared" si="18"/>
        <v>6</v>
      </c>
      <c r="O51" s="93" t="str">
        <f t="shared" si="19"/>
        <v>輸入豚しんたま</v>
      </c>
      <c r="P51" s="80"/>
      <c r="R51" s="26">
        <f t="shared" si="20"/>
        <v>51</v>
      </c>
      <c r="S51" s="26">
        <f t="shared" si="21"/>
        <v>23</v>
      </c>
      <c r="T51" s="26">
        <f t="shared" si="22"/>
        <v>74</v>
      </c>
      <c r="U51" s="110">
        <f t="shared" si="23"/>
        <v>6</v>
      </c>
    </row>
    <row r="52" spans="2:21" ht="12">
      <c r="B52" s="31"/>
      <c r="C52" s="33"/>
      <c r="D52" s="31"/>
      <c r="E52" s="37">
        <v>614</v>
      </c>
      <c r="F52" s="84"/>
      <c r="G52" s="37" t="s">
        <v>116</v>
      </c>
      <c r="H52" s="18">
        <f t="shared" si="12"/>
        <v>4922</v>
      </c>
      <c r="I52" s="14">
        <f t="shared" si="13"/>
        <v>8</v>
      </c>
      <c r="J52" s="14">
        <f t="shared" si="14"/>
        <v>5</v>
      </c>
      <c r="K52" s="14">
        <f t="shared" si="15"/>
        <v>614</v>
      </c>
      <c r="L52" s="14">
        <f t="shared" si="16"/>
        <v>0</v>
      </c>
      <c r="M52" s="15" t="str">
        <f t="shared" si="17"/>
        <v>00</v>
      </c>
      <c r="N52" s="19">
        <f t="shared" si="18"/>
        <v>5</v>
      </c>
      <c r="O52" s="93" t="str">
        <f t="shared" si="19"/>
        <v>輸入豚そともも（そともも・らんぷ）</v>
      </c>
      <c r="P52" s="80"/>
      <c r="R52" s="26">
        <f t="shared" si="20"/>
        <v>51</v>
      </c>
      <c r="S52" s="26">
        <f t="shared" si="21"/>
        <v>24</v>
      </c>
      <c r="T52" s="26">
        <f t="shared" si="22"/>
        <v>75</v>
      </c>
      <c r="U52" s="110">
        <f t="shared" si="23"/>
        <v>5</v>
      </c>
    </row>
    <row r="53" spans="2:21" ht="12">
      <c r="B53" s="31"/>
      <c r="C53" s="33"/>
      <c r="D53" s="10"/>
      <c r="E53" s="38">
        <v>615</v>
      </c>
      <c r="F53" s="51"/>
      <c r="G53" s="38" t="s">
        <v>112</v>
      </c>
      <c r="H53" s="20">
        <f t="shared" si="12"/>
        <v>4922</v>
      </c>
      <c r="I53" s="21">
        <f t="shared" si="13"/>
        <v>8</v>
      </c>
      <c r="J53" s="21">
        <f t="shared" si="14"/>
        <v>5</v>
      </c>
      <c r="K53" s="21">
        <f t="shared" si="15"/>
        <v>615</v>
      </c>
      <c r="L53" s="21">
        <f t="shared" si="16"/>
        <v>0</v>
      </c>
      <c r="M53" s="22" t="str">
        <f t="shared" si="17"/>
        <v>00</v>
      </c>
      <c r="N53" s="23">
        <f t="shared" si="18"/>
        <v>4</v>
      </c>
      <c r="O53" s="90" t="str">
        <f t="shared" si="19"/>
        <v>輸入豚ともずね</v>
      </c>
      <c r="P53" s="82"/>
      <c r="R53" s="26">
        <f t="shared" si="20"/>
        <v>51</v>
      </c>
      <c r="S53" s="26">
        <f t="shared" si="21"/>
        <v>25</v>
      </c>
      <c r="T53" s="26">
        <f t="shared" si="22"/>
        <v>76</v>
      </c>
      <c r="U53" s="110">
        <f t="shared" si="23"/>
        <v>4</v>
      </c>
    </row>
    <row r="54" spans="2:21" ht="12">
      <c r="B54" s="31"/>
      <c r="C54" s="33"/>
      <c r="D54" s="4">
        <v>650</v>
      </c>
      <c r="E54" s="5"/>
      <c r="F54" s="85" t="s">
        <v>117</v>
      </c>
      <c r="G54" s="47"/>
      <c r="H54" s="48">
        <f t="shared" si="12"/>
        <v>4922</v>
      </c>
      <c r="I54" s="3">
        <f t="shared" si="13"/>
        <v>8</v>
      </c>
      <c r="J54" s="3">
        <f t="shared" si="14"/>
        <v>5</v>
      </c>
      <c r="K54" s="3">
        <f t="shared" si="15"/>
        <v>650</v>
      </c>
      <c r="L54" s="3">
        <f t="shared" si="16"/>
        <v>0</v>
      </c>
      <c r="M54" s="49" t="str">
        <f t="shared" si="17"/>
        <v>00</v>
      </c>
      <c r="N54" s="50">
        <f t="shared" si="18"/>
        <v>7</v>
      </c>
      <c r="O54" s="91" t="str">
        <f t="shared" si="19"/>
        <v>輸入豚皮付きもも　</v>
      </c>
      <c r="P54" s="6"/>
      <c r="R54" s="26">
        <f t="shared" si="20"/>
        <v>63</v>
      </c>
      <c r="S54" s="26">
        <f t="shared" si="21"/>
        <v>20</v>
      </c>
      <c r="T54" s="26">
        <f t="shared" si="22"/>
        <v>83</v>
      </c>
      <c r="U54" s="110">
        <f t="shared" si="23"/>
        <v>7</v>
      </c>
    </row>
    <row r="55" spans="2:21" ht="12">
      <c r="B55" s="31"/>
      <c r="C55" s="33"/>
      <c r="D55" s="4">
        <v>690</v>
      </c>
      <c r="E55" s="5"/>
      <c r="F55" s="85" t="s">
        <v>239</v>
      </c>
      <c r="G55" s="47"/>
      <c r="H55" s="48">
        <f t="shared" si="12"/>
        <v>4922</v>
      </c>
      <c r="I55" s="3">
        <f t="shared" si="13"/>
        <v>8</v>
      </c>
      <c r="J55" s="3">
        <f t="shared" si="14"/>
        <v>5</v>
      </c>
      <c r="K55" s="3">
        <f t="shared" si="15"/>
        <v>690</v>
      </c>
      <c r="L55" s="3">
        <f t="shared" si="16"/>
        <v>0</v>
      </c>
      <c r="M55" s="49" t="str">
        <f t="shared" si="17"/>
        <v>00</v>
      </c>
      <c r="N55" s="50">
        <f t="shared" si="18"/>
        <v>5</v>
      </c>
      <c r="O55" s="91" t="str">
        <f t="shared" si="19"/>
        <v>輸入豚その他もも　</v>
      </c>
      <c r="P55" s="6"/>
      <c r="R55" s="26">
        <f t="shared" si="20"/>
        <v>75</v>
      </c>
      <c r="S55" s="26">
        <f t="shared" si="21"/>
        <v>20</v>
      </c>
      <c r="T55" s="26">
        <f t="shared" si="22"/>
        <v>95</v>
      </c>
      <c r="U55" s="110">
        <f t="shared" si="23"/>
        <v>5</v>
      </c>
    </row>
    <row r="56" spans="2:21" ht="12">
      <c r="B56" s="31"/>
      <c r="C56" s="33"/>
      <c r="D56" s="31">
        <v>710</v>
      </c>
      <c r="E56" s="41"/>
      <c r="F56" s="30"/>
      <c r="G56" s="41"/>
      <c r="H56" s="18"/>
      <c r="I56" s="14"/>
      <c r="J56" s="14"/>
      <c r="K56" s="14"/>
      <c r="L56" s="14"/>
      <c r="M56" s="15"/>
      <c r="N56" s="19"/>
      <c r="O56" s="93"/>
      <c r="P56" s="80"/>
      <c r="R56" s="26" t="e">
        <f t="shared" si="20"/>
        <v>#VALUE!</v>
      </c>
      <c r="S56" s="26" t="e">
        <f t="shared" si="21"/>
        <v>#VALUE!</v>
      </c>
      <c r="T56" s="26" t="e">
        <f t="shared" si="22"/>
        <v>#VALUE!</v>
      </c>
      <c r="U56" s="110" t="e">
        <f t="shared" si="23"/>
        <v>#VALUE!</v>
      </c>
    </row>
    <row r="57" spans="2:21" ht="12">
      <c r="B57" s="31"/>
      <c r="C57" s="33"/>
      <c r="D57" s="31"/>
      <c r="E57" s="37">
        <v>711</v>
      </c>
      <c r="F57" s="84"/>
      <c r="G57" s="37" t="s">
        <v>127</v>
      </c>
      <c r="H57" s="18">
        <f aca="true" t="shared" si="24" ref="H57:H67">$H$1</f>
        <v>4922</v>
      </c>
      <c r="I57" s="14">
        <f aca="true" t="shared" si="25" ref="I57:I67">$I$1</f>
        <v>8</v>
      </c>
      <c r="J57" s="14">
        <f aca="true" t="shared" si="26" ref="J57:J67">$B$1</f>
        <v>5</v>
      </c>
      <c r="K57" s="14">
        <f aca="true" t="shared" si="27" ref="K57:K67">IF(D57&lt;&gt;"",D57,E57)</f>
        <v>711</v>
      </c>
      <c r="L57" s="14">
        <f aca="true" t="shared" si="28" ref="L57:L67">$L$1</f>
        <v>0</v>
      </c>
      <c r="M57" s="15" t="str">
        <f aca="true" t="shared" si="29" ref="M57:M67">$M$1</f>
        <v>00</v>
      </c>
      <c r="N57" s="19">
        <f aca="true" t="shared" si="30" ref="N57:N67">U57</f>
        <v>7</v>
      </c>
      <c r="O57" s="93" t="str">
        <f aca="true" t="shared" si="31" ref="O57:O67">$C$6&amp;IF(F57&lt;&gt;"",F57,G57)</f>
        <v>輸入豚小肉</v>
      </c>
      <c r="P57" s="80"/>
      <c r="R57" s="26">
        <f t="shared" si="20"/>
        <v>51</v>
      </c>
      <c r="S57" s="26">
        <f t="shared" si="21"/>
        <v>22</v>
      </c>
      <c r="T57" s="26">
        <f t="shared" si="22"/>
        <v>73</v>
      </c>
      <c r="U57" s="110">
        <f t="shared" si="23"/>
        <v>7</v>
      </c>
    </row>
    <row r="58" spans="2:21" ht="12">
      <c r="B58" s="31"/>
      <c r="C58" s="33"/>
      <c r="D58" s="10"/>
      <c r="E58" s="38">
        <v>712</v>
      </c>
      <c r="F58" s="51"/>
      <c r="G58" s="38" t="s">
        <v>128</v>
      </c>
      <c r="H58" s="20">
        <f t="shared" si="24"/>
        <v>4922</v>
      </c>
      <c r="I58" s="21">
        <f t="shared" si="25"/>
        <v>8</v>
      </c>
      <c r="J58" s="21">
        <f t="shared" si="26"/>
        <v>5</v>
      </c>
      <c r="K58" s="21">
        <f t="shared" si="27"/>
        <v>712</v>
      </c>
      <c r="L58" s="21">
        <f t="shared" si="28"/>
        <v>0</v>
      </c>
      <c r="M58" s="22" t="str">
        <f t="shared" si="29"/>
        <v>00</v>
      </c>
      <c r="N58" s="23">
        <f t="shared" si="30"/>
        <v>6</v>
      </c>
      <c r="O58" s="90" t="str">
        <f t="shared" si="31"/>
        <v>輸入豚挽肉（正肉）</v>
      </c>
      <c r="P58" s="82"/>
      <c r="R58" s="26">
        <f t="shared" si="20"/>
        <v>51</v>
      </c>
      <c r="S58" s="26">
        <f t="shared" si="21"/>
        <v>23</v>
      </c>
      <c r="T58" s="26">
        <f t="shared" si="22"/>
        <v>74</v>
      </c>
      <c r="U58" s="110">
        <f t="shared" si="23"/>
        <v>6</v>
      </c>
    </row>
    <row r="59" spans="2:21" ht="12">
      <c r="B59" s="31"/>
      <c r="C59" s="33"/>
      <c r="D59" s="31">
        <v>720</v>
      </c>
      <c r="E59" s="41"/>
      <c r="F59" s="30" t="s">
        <v>129</v>
      </c>
      <c r="G59" s="41"/>
      <c r="H59" s="18">
        <f t="shared" si="24"/>
        <v>4922</v>
      </c>
      <c r="I59" s="14">
        <f t="shared" si="25"/>
        <v>8</v>
      </c>
      <c r="J59" s="14">
        <f t="shared" si="26"/>
        <v>5</v>
      </c>
      <c r="K59" s="14">
        <f t="shared" si="27"/>
        <v>720</v>
      </c>
      <c r="L59" s="14">
        <f t="shared" si="28"/>
        <v>0</v>
      </c>
      <c r="M59" s="15" t="str">
        <f t="shared" si="29"/>
        <v>00</v>
      </c>
      <c r="N59" s="19">
        <f t="shared" si="30"/>
        <v>5</v>
      </c>
      <c r="O59" s="93" t="str">
        <f t="shared" si="31"/>
        <v>輸入豚骨</v>
      </c>
      <c r="P59" s="80"/>
      <c r="R59" s="26">
        <f t="shared" si="20"/>
        <v>54</v>
      </c>
      <c r="S59" s="26">
        <f t="shared" si="21"/>
        <v>21</v>
      </c>
      <c r="T59" s="26">
        <f t="shared" si="22"/>
        <v>75</v>
      </c>
      <c r="U59" s="110">
        <f t="shared" si="23"/>
        <v>5</v>
      </c>
    </row>
    <row r="60" spans="2:21" ht="12">
      <c r="B60" s="31"/>
      <c r="C60" s="33"/>
      <c r="D60" s="31"/>
      <c r="E60" s="37">
        <v>721</v>
      </c>
      <c r="F60" s="84"/>
      <c r="G60" s="37" t="s">
        <v>130</v>
      </c>
      <c r="H60" s="18">
        <f t="shared" si="24"/>
        <v>4922</v>
      </c>
      <c r="I60" s="14">
        <f t="shared" si="25"/>
        <v>8</v>
      </c>
      <c r="J60" s="14">
        <f t="shared" si="26"/>
        <v>5</v>
      </c>
      <c r="K60" s="14">
        <f t="shared" si="27"/>
        <v>721</v>
      </c>
      <c r="L60" s="14">
        <f t="shared" si="28"/>
        <v>0</v>
      </c>
      <c r="M60" s="15" t="str">
        <f t="shared" si="29"/>
        <v>00</v>
      </c>
      <c r="N60" s="19">
        <f t="shared" si="30"/>
        <v>4</v>
      </c>
      <c r="O60" s="93" t="str">
        <f t="shared" si="31"/>
        <v>輸入豚げんこつ</v>
      </c>
      <c r="P60" s="80"/>
      <c r="R60" s="26">
        <f t="shared" si="20"/>
        <v>54</v>
      </c>
      <c r="S60" s="26">
        <f t="shared" si="21"/>
        <v>22</v>
      </c>
      <c r="T60" s="26">
        <f t="shared" si="22"/>
        <v>76</v>
      </c>
      <c r="U60" s="110">
        <f t="shared" si="23"/>
        <v>4</v>
      </c>
    </row>
    <row r="61" spans="2:21" ht="12">
      <c r="B61" s="31"/>
      <c r="C61" s="33"/>
      <c r="D61" s="31"/>
      <c r="E61" s="37">
        <v>722</v>
      </c>
      <c r="F61" s="84"/>
      <c r="G61" s="37" t="s">
        <v>131</v>
      </c>
      <c r="H61" s="18">
        <f t="shared" si="24"/>
        <v>4922</v>
      </c>
      <c r="I61" s="14">
        <f t="shared" si="25"/>
        <v>8</v>
      </c>
      <c r="J61" s="14">
        <f t="shared" si="26"/>
        <v>5</v>
      </c>
      <c r="K61" s="14">
        <f t="shared" si="27"/>
        <v>722</v>
      </c>
      <c r="L61" s="14">
        <f t="shared" si="28"/>
        <v>0</v>
      </c>
      <c r="M61" s="15" t="str">
        <f t="shared" si="29"/>
        <v>00</v>
      </c>
      <c r="N61" s="19">
        <f t="shared" si="30"/>
        <v>3</v>
      </c>
      <c r="O61" s="93" t="str">
        <f t="shared" si="31"/>
        <v>輸入豚ばらぼね</v>
      </c>
      <c r="P61" s="80"/>
      <c r="R61" s="26">
        <f t="shared" si="20"/>
        <v>54</v>
      </c>
      <c r="S61" s="26">
        <f t="shared" si="21"/>
        <v>23</v>
      </c>
      <c r="T61" s="26">
        <f t="shared" si="22"/>
        <v>77</v>
      </c>
      <c r="U61" s="110">
        <f t="shared" si="23"/>
        <v>3</v>
      </c>
    </row>
    <row r="62" spans="2:21" ht="12">
      <c r="B62" s="31"/>
      <c r="C62" s="33"/>
      <c r="D62" s="10"/>
      <c r="E62" s="38">
        <v>723</v>
      </c>
      <c r="F62" s="51"/>
      <c r="G62" s="38" t="s">
        <v>132</v>
      </c>
      <c r="H62" s="20">
        <f t="shared" si="24"/>
        <v>4922</v>
      </c>
      <c r="I62" s="21">
        <f t="shared" si="25"/>
        <v>8</v>
      </c>
      <c r="J62" s="21">
        <f t="shared" si="26"/>
        <v>5</v>
      </c>
      <c r="K62" s="21">
        <f t="shared" si="27"/>
        <v>723</v>
      </c>
      <c r="L62" s="21">
        <f t="shared" si="28"/>
        <v>0</v>
      </c>
      <c r="M62" s="22" t="str">
        <f t="shared" si="29"/>
        <v>00</v>
      </c>
      <c r="N62" s="23">
        <f t="shared" si="30"/>
        <v>2</v>
      </c>
      <c r="O62" s="90" t="str">
        <f t="shared" si="31"/>
        <v>輸入豚軟骨</v>
      </c>
      <c r="P62" s="82"/>
      <c r="R62" s="26">
        <f t="shared" si="20"/>
        <v>54</v>
      </c>
      <c r="S62" s="26">
        <f t="shared" si="21"/>
        <v>24</v>
      </c>
      <c r="T62" s="26">
        <f t="shared" si="22"/>
        <v>78</v>
      </c>
      <c r="U62" s="110">
        <f t="shared" si="23"/>
        <v>2</v>
      </c>
    </row>
    <row r="63" spans="2:21" ht="12">
      <c r="B63" s="31"/>
      <c r="C63" s="33"/>
      <c r="D63" s="31">
        <v>730</v>
      </c>
      <c r="E63" s="41"/>
      <c r="F63" s="30" t="s">
        <v>133</v>
      </c>
      <c r="G63" s="41"/>
      <c r="H63" s="18">
        <f t="shared" si="24"/>
        <v>4922</v>
      </c>
      <c r="I63" s="14">
        <f t="shared" si="25"/>
        <v>8</v>
      </c>
      <c r="J63" s="14">
        <f t="shared" si="26"/>
        <v>5</v>
      </c>
      <c r="K63" s="14">
        <f t="shared" si="27"/>
        <v>730</v>
      </c>
      <c r="L63" s="14">
        <f t="shared" si="28"/>
        <v>0</v>
      </c>
      <c r="M63" s="15" t="str">
        <f t="shared" si="29"/>
        <v>00</v>
      </c>
      <c r="N63" s="19">
        <f t="shared" si="30"/>
        <v>2</v>
      </c>
      <c r="O63" s="93" t="str">
        <f t="shared" si="31"/>
        <v>輸入豚脂肪</v>
      </c>
      <c r="P63" s="80"/>
      <c r="R63" s="26">
        <f t="shared" si="20"/>
        <v>57</v>
      </c>
      <c r="S63" s="26">
        <f t="shared" si="21"/>
        <v>21</v>
      </c>
      <c r="T63" s="26">
        <f t="shared" si="22"/>
        <v>78</v>
      </c>
      <c r="U63" s="110">
        <f t="shared" si="23"/>
        <v>2</v>
      </c>
    </row>
    <row r="64" spans="2:21" ht="12">
      <c r="B64" s="31"/>
      <c r="C64" s="33"/>
      <c r="D64" s="31"/>
      <c r="E64" s="37">
        <v>731</v>
      </c>
      <c r="F64" s="84"/>
      <c r="G64" s="37" t="s">
        <v>134</v>
      </c>
      <c r="H64" s="18">
        <f t="shared" si="24"/>
        <v>4922</v>
      </c>
      <c r="I64" s="14">
        <f t="shared" si="25"/>
        <v>8</v>
      </c>
      <c r="J64" s="14">
        <f t="shared" si="26"/>
        <v>5</v>
      </c>
      <c r="K64" s="14">
        <f t="shared" si="27"/>
        <v>731</v>
      </c>
      <c r="L64" s="14">
        <f t="shared" si="28"/>
        <v>0</v>
      </c>
      <c r="M64" s="15" t="str">
        <f t="shared" si="29"/>
        <v>00</v>
      </c>
      <c r="N64" s="19">
        <f t="shared" si="30"/>
        <v>1</v>
      </c>
      <c r="O64" s="93" t="str">
        <f t="shared" si="31"/>
        <v>輸入豚Ａ脂肪</v>
      </c>
      <c r="P64" s="80"/>
      <c r="R64" s="26">
        <f t="shared" si="20"/>
        <v>57</v>
      </c>
      <c r="S64" s="26">
        <f t="shared" si="21"/>
        <v>22</v>
      </c>
      <c r="T64" s="26">
        <f t="shared" si="22"/>
        <v>79</v>
      </c>
      <c r="U64" s="110">
        <f t="shared" si="23"/>
        <v>1</v>
      </c>
    </row>
    <row r="65" spans="2:21" ht="12">
      <c r="B65" s="31"/>
      <c r="C65" s="33"/>
      <c r="D65" s="31"/>
      <c r="E65" s="37">
        <v>732</v>
      </c>
      <c r="F65" s="84"/>
      <c r="G65" s="37" t="s">
        <v>135</v>
      </c>
      <c r="H65" s="18">
        <f t="shared" si="24"/>
        <v>4922</v>
      </c>
      <c r="I65" s="14">
        <f t="shared" si="25"/>
        <v>8</v>
      </c>
      <c r="J65" s="14">
        <f t="shared" si="26"/>
        <v>5</v>
      </c>
      <c r="K65" s="14">
        <f t="shared" si="27"/>
        <v>732</v>
      </c>
      <c r="L65" s="14">
        <f t="shared" si="28"/>
        <v>0</v>
      </c>
      <c r="M65" s="15" t="str">
        <f t="shared" si="29"/>
        <v>00</v>
      </c>
      <c r="N65" s="19">
        <f t="shared" si="30"/>
        <v>0</v>
      </c>
      <c r="O65" s="93" t="str">
        <f t="shared" si="31"/>
        <v>輸入豚Ｂ脂肪</v>
      </c>
      <c r="P65" s="80"/>
      <c r="R65" s="26">
        <f t="shared" si="20"/>
        <v>57</v>
      </c>
      <c r="S65" s="26">
        <f t="shared" si="21"/>
        <v>23</v>
      </c>
      <c r="T65" s="26">
        <f t="shared" si="22"/>
        <v>80</v>
      </c>
      <c r="U65" s="110">
        <f t="shared" si="23"/>
        <v>0</v>
      </c>
    </row>
    <row r="66" spans="2:21" ht="12">
      <c r="B66" s="31"/>
      <c r="C66" s="33"/>
      <c r="D66" s="31"/>
      <c r="E66" s="37">
        <v>733</v>
      </c>
      <c r="F66" s="84"/>
      <c r="G66" s="37" t="s">
        <v>136</v>
      </c>
      <c r="H66" s="18">
        <f t="shared" si="24"/>
        <v>4922</v>
      </c>
      <c r="I66" s="14">
        <f t="shared" si="25"/>
        <v>8</v>
      </c>
      <c r="J66" s="14">
        <f t="shared" si="26"/>
        <v>5</v>
      </c>
      <c r="K66" s="14">
        <f t="shared" si="27"/>
        <v>733</v>
      </c>
      <c r="L66" s="14">
        <f t="shared" si="28"/>
        <v>0</v>
      </c>
      <c r="M66" s="15" t="str">
        <f t="shared" si="29"/>
        <v>00</v>
      </c>
      <c r="N66" s="19">
        <f t="shared" si="30"/>
        <v>9</v>
      </c>
      <c r="O66" s="93" t="str">
        <f t="shared" si="31"/>
        <v>輸入豚Ｃ脂肪</v>
      </c>
      <c r="P66" s="80"/>
      <c r="R66" s="26">
        <f t="shared" si="20"/>
        <v>57</v>
      </c>
      <c r="S66" s="26">
        <f t="shared" si="21"/>
        <v>24</v>
      </c>
      <c r="T66" s="26">
        <f t="shared" si="22"/>
        <v>81</v>
      </c>
      <c r="U66" s="110">
        <f t="shared" si="23"/>
        <v>9</v>
      </c>
    </row>
    <row r="67" spans="2:21" ht="12">
      <c r="B67" s="31"/>
      <c r="C67" s="33"/>
      <c r="D67" s="10"/>
      <c r="E67" s="38">
        <v>734</v>
      </c>
      <c r="F67" s="51"/>
      <c r="G67" s="38" t="s">
        <v>137</v>
      </c>
      <c r="H67" s="20">
        <f t="shared" si="24"/>
        <v>4922</v>
      </c>
      <c r="I67" s="21">
        <f t="shared" si="25"/>
        <v>8</v>
      </c>
      <c r="J67" s="21">
        <f t="shared" si="26"/>
        <v>5</v>
      </c>
      <c r="K67" s="21">
        <f t="shared" si="27"/>
        <v>734</v>
      </c>
      <c r="L67" s="21">
        <f t="shared" si="28"/>
        <v>0</v>
      </c>
      <c r="M67" s="22" t="str">
        <f t="shared" si="29"/>
        <v>00</v>
      </c>
      <c r="N67" s="23">
        <f t="shared" si="30"/>
        <v>8</v>
      </c>
      <c r="O67" s="90" t="str">
        <f t="shared" si="31"/>
        <v>輸入豚一枚脂</v>
      </c>
      <c r="P67" s="82"/>
      <c r="R67" s="26">
        <f t="shared" si="20"/>
        <v>57</v>
      </c>
      <c r="S67" s="26">
        <f t="shared" si="21"/>
        <v>25</v>
      </c>
      <c r="T67" s="26">
        <f t="shared" si="22"/>
        <v>82</v>
      </c>
      <c r="U67" s="110">
        <f t="shared" si="23"/>
        <v>8</v>
      </c>
    </row>
    <row r="68" spans="2:21" ht="12">
      <c r="B68" s="31"/>
      <c r="C68" s="33"/>
      <c r="D68" s="31">
        <v>740</v>
      </c>
      <c r="E68" s="41"/>
      <c r="F68" s="30"/>
      <c r="G68" s="41"/>
      <c r="H68" s="18"/>
      <c r="I68" s="14"/>
      <c r="J68" s="14"/>
      <c r="K68" s="14"/>
      <c r="L68" s="14"/>
      <c r="M68" s="15"/>
      <c r="N68" s="19"/>
      <c r="O68" s="93"/>
      <c r="P68" s="80"/>
      <c r="R68" s="26" t="e">
        <f t="shared" si="20"/>
        <v>#VALUE!</v>
      </c>
      <c r="S68" s="26" t="e">
        <f t="shared" si="21"/>
        <v>#VALUE!</v>
      </c>
      <c r="T68" s="26" t="e">
        <f t="shared" si="22"/>
        <v>#VALUE!</v>
      </c>
      <c r="U68" s="110" t="e">
        <f t="shared" si="23"/>
        <v>#VALUE!</v>
      </c>
    </row>
    <row r="69" spans="2:21" ht="12">
      <c r="B69" s="31"/>
      <c r="C69" s="33"/>
      <c r="D69" s="10"/>
      <c r="E69" s="38">
        <v>741</v>
      </c>
      <c r="F69" s="51"/>
      <c r="G69" s="38" t="s">
        <v>292</v>
      </c>
      <c r="H69" s="20">
        <f aca="true" t="shared" si="32" ref="H69:H105">$H$1</f>
        <v>4922</v>
      </c>
      <c r="I69" s="21">
        <f aca="true" t="shared" si="33" ref="I69:I105">$I$1</f>
        <v>8</v>
      </c>
      <c r="J69" s="21">
        <f aca="true" t="shared" si="34" ref="J69:J105">$B$1</f>
        <v>5</v>
      </c>
      <c r="K69" s="21">
        <f aca="true" t="shared" si="35" ref="K69:K105">IF(D69&lt;&gt;"",D69,E69)</f>
        <v>741</v>
      </c>
      <c r="L69" s="21">
        <f aca="true" t="shared" si="36" ref="L69:L105">$L$1</f>
        <v>0</v>
      </c>
      <c r="M69" s="22" t="str">
        <f aca="true" t="shared" si="37" ref="M69:M105">$M$1</f>
        <v>00</v>
      </c>
      <c r="N69" s="23">
        <f aca="true" t="shared" si="38" ref="N69:N105">U69</f>
        <v>8</v>
      </c>
      <c r="O69" s="90" t="str">
        <f aca="true" t="shared" si="39" ref="O69:O105">$C$6&amp;IF(F69&lt;&gt;"",F69,G69)</f>
        <v>輸入豚リンパ</v>
      </c>
      <c r="P69" s="82"/>
      <c r="R69" s="26">
        <f t="shared" si="20"/>
        <v>60</v>
      </c>
      <c r="S69" s="26">
        <f t="shared" si="21"/>
        <v>22</v>
      </c>
      <c r="T69" s="26">
        <f t="shared" si="22"/>
        <v>82</v>
      </c>
      <c r="U69" s="110">
        <f t="shared" si="23"/>
        <v>8</v>
      </c>
    </row>
    <row r="70" spans="2:21" ht="12">
      <c r="B70" s="31"/>
      <c r="C70" s="33"/>
      <c r="D70" s="4">
        <v>790</v>
      </c>
      <c r="E70" s="5"/>
      <c r="F70" s="85" t="s">
        <v>144</v>
      </c>
      <c r="G70" s="47"/>
      <c r="H70" s="48">
        <f t="shared" si="32"/>
        <v>4922</v>
      </c>
      <c r="I70" s="3">
        <f t="shared" si="33"/>
        <v>8</v>
      </c>
      <c r="J70" s="3">
        <f t="shared" si="34"/>
        <v>5</v>
      </c>
      <c r="K70" s="3">
        <f t="shared" si="35"/>
        <v>790</v>
      </c>
      <c r="L70" s="3">
        <f t="shared" si="36"/>
        <v>0</v>
      </c>
      <c r="M70" s="49" t="str">
        <f t="shared" si="37"/>
        <v>00</v>
      </c>
      <c r="N70" s="50">
        <f t="shared" si="38"/>
        <v>4</v>
      </c>
      <c r="O70" s="91" t="str">
        <f t="shared" si="39"/>
        <v>輸入豚その他部位　</v>
      </c>
      <c r="P70" s="6"/>
      <c r="R70" s="26">
        <f aca="true" t="shared" si="40" ref="R70:R105">(MID(H70,2,1)+MID(H70,4,1)+MID(J70,1,1)+MID(K70,2,1)+MID(L70,1,1)+MID(M70,2,1))*3</f>
        <v>75</v>
      </c>
      <c r="S70" s="26">
        <f aca="true" t="shared" si="41" ref="S70:S105">MID(H70,1,1)+MID(H70,3,1)+MID(I70,1,1)+MID(K70,1,1)+MID(K70,3,1)+MID(M70,1,1)</f>
        <v>21</v>
      </c>
      <c r="T70" s="26">
        <f aca="true" t="shared" si="42" ref="T70:T101">R70+S70</f>
        <v>96</v>
      </c>
      <c r="U70" s="110">
        <f aca="true" t="shared" si="43" ref="U70:U101">IF(10-RIGHT(T70,1)=10,0,10-RIGHT(T70,1))</f>
        <v>4</v>
      </c>
    </row>
    <row r="71" spans="2:21" ht="12">
      <c r="B71" s="31"/>
      <c r="C71" s="33"/>
      <c r="D71" s="31">
        <v>800</v>
      </c>
      <c r="E71" s="41"/>
      <c r="F71" s="84" t="s">
        <v>293</v>
      </c>
      <c r="G71" s="37"/>
      <c r="H71" s="18">
        <f t="shared" si="32"/>
        <v>4922</v>
      </c>
      <c r="I71" s="14">
        <f t="shared" si="33"/>
        <v>8</v>
      </c>
      <c r="J71" s="14">
        <f t="shared" si="34"/>
        <v>5</v>
      </c>
      <c r="K71" s="14">
        <f t="shared" si="35"/>
        <v>800</v>
      </c>
      <c r="L71" s="14">
        <f t="shared" si="36"/>
        <v>0</v>
      </c>
      <c r="M71" s="15" t="str">
        <f t="shared" si="37"/>
        <v>00</v>
      </c>
      <c r="N71" s="19">
        <f t="shared" si="38"/>
        <v>0</v>
      </c>
      <c r="O71" s="93" t="str">
        <f t="shared" si="39"/>
        <v>輸入豚副生物</v>
      </c>
      <c r="P71" s="80"/>
      <c r="R71" s="26">
        <f t="shared" si="40"/>
        <v>48</v>
      </c>
      <c r="S71" s="26">
        <f t="shared" si="41"/>
        <v>22</v>
      </c>
      <c r="T71" s="26">
        <f t="shared" si="42"/>
        <v>70</v>
      </c>
      <c r="U71" s="110">
        <f t="shared" si="43"/>
        <v>0</v>
      </c>
    </row>
    <row r="72" spans="2:21" ht="12">
      <c r="B72" s="31"/>
      <c r="C72" s="33"/>
      <c r="D72" s="31"/>
      <c r="E72" s="37">
        <v>801</v>
      </c>
      <c r="F72" s="84"/>
      <c r="G72" s="37" t="s">
        <v>146</v>
      </c>
      <c r="H72" s="18">
        <f t="shared" si="32"/>
        <v>4922</v>
      </c>
      <c r="I72" s="14">
        <f t="shared" si="33"/>
        <v>8</v>
      </c>
      <c r="J72" s="14">
        <f t="shared" si="34"/>
        <v>5</v>
      </c>
      <c r="K72" s="14">
        <f t="shared" si="35"/>
        <v>801</v>
      </c>
      <c r="L72" s="14">
        <f t="shared" si="36"/>
        <v>0</v>
      </c>
      <c r="M72" s="15" t="str">
        <f t="shared" si="37"/>
        <v>00</v>
      </c>
      <c r="N72" s="19">
        <f t="shared" si="38"/>
        <v>9</v>
      </c>
      <c r="O72" s="93" t="str">
        <f t="shared" si="39"/>
        <v>輸入豚副生物セット</v>
      </c>
      <c r="P72" s="80"/>
      <c r="R72" s="26">
        <f t="shared" si="40"/>
        <v>48</v>
      </c>
      <c r="S72" s="26">
        <f t="shared" si="41"/>
        <v>23</v>
      </c>
      <c r="T72" s="26">
        <f t="shared" si="42"/>
        <v>71</v>
      </c>
      <c r="U72" s="110">
        <f t="shared" si="43"/>
        <v>9</v>
      </c>
    </row>
    <row r="73" spans="2:21" ht="12">
      <c r="B73" s="31"/>
      <c r="C73" s="33"/>
      <c r="D73" s="31"/>
      <c r="E73" s="37">
        <v>802</v>
      </c>
      <c r="F73" s="84"/>
      <c r="G73" s="37" t="s">
        <v>147</v>
      </c>
      <c r="H73" s="18">
        <f t="shared" si="32"/>
        <v>4922</v>
      </c>
      <c r="I73" s="14">
        <f t="shared" si="33"/>
        <v>8</v>
      </c>
      <c r="J73" s="14">
        <f t="shared" si="34"/>
        <v>5</v>
      </c>
      <c r="K73" s="14">
        <f t="shared" si="35"/>
        <v>802</v>
      </c>
      <c r="L73" s="14">
        <f t="shared" si="36"/>
        <v>0</v>
      </c>
      <c r="M73" s="15" t="str">
        <f t="shared" si="37"/>
        <v>00</v>
      </c>
      <c r="N73" s="19">
        <f t="shared" si="38"/>
        <v>8</v>
      </c>
      <c r="O73" s="93" t="str">
        <f t="shared" si="39"/>
        <v>輸入豚副生物赤物セット</v>
      </c>
      <c r="P73" s="80"/>
      <c r="R73" s="26">
        <f t="shared" si="40"/>
        <v>48</v>
      </c>
      <c r="S73" s="26">
        <f t="shared" si="41"/>
        <v>24</v>
      </c>
      <c r="T73" s="26">
        <f t="shared" si="42"/>
        <v>72</v>
      </c>
      <c r="U73" s="110">
        <f t="shared" si="43"/>
        <v>8</v>
      </c>
    </row>
    <row r="74" spans="2:21" ht="12">
      <c r="B74" s="31"/>
      <c r="C74" s="33"/>
      <c r="D74" s="10"/>
      <c r="E74" s="38">
        <v>803</v>
      </c>
      <c r="F74" s="51"/>
      <c r="G74" s="38" t="s">
        <v>148</v>
      </c>
      <c r="H74" s="20">
        <f t="shared" si="32"/>
        <v>4922</v>
      </c>
      <c r="I74" s="21">
        <f t="shared" si="33"/>
        <v>8</v>
      </c>
      <c r="J74" s="21">
        <f t="shared" si="34"/>
        <v>5</v>
      </c>
      <c r="K74" s="21">
        <f t="shared" si="35"/>
        <v>803</v>
      </c>
      <c r="L74" s="21">
        <f t="shared" si="36"/>
        <v>0</v>
      </c>
      <c r="M74" s="22" t="str">
        <f t="shared" si="37"/>
        <v>00</v>
      </c>
      <c r="N74" s="23">
        <f t="shared" si="38"/>
        <v>7</v>
      </c>
      <c r="O74" s="90" t="str">
        <f t="shared" si="39"/>
        <v>輸入豚副生物白物セット</v>
      </c>
      <c r="P74" s="82"/>
      <c r="R74" s="26">
        <f t="shared" si="40"/>
        <v>48</v>
      </c>
      <c r="S74" s="26">
        <f t="shared" si="41"/>
        <v>25</v>
      </c>
      <c r="T74" s="26">
        <f t="shared" si="42"/>
        <v>73</v>
      </c>
      <c r="U74" s="110">
        <f t="shared" si="43"/>
        <v>7</v>
      </c>
    </row>
    <row r="75" spans="2:21" ht="12">
      <c r="B75" s="31"/>
      <c r="C75" s="33"/>
      <c r="D75" s="31">
        <v>810</v>
      </c>
      <c r="E75" s="41"/>
      <c r="F75" s="30" t="s">
        <v>294</v>
      </c>
      <c r="G75" s="41"/>
      <c r="H75" s="18">
        <f t="shared" si="32"/>
        <v>4922</v>
      </c>
      <c r="I75" s="14">
        <f t="shared" si="33"/>
        <v>8</v>
      </c>
      <c r="J75" s="14">
        <f t="shared" si="34"/>
        <v>5</v>
      </c>
      <c r="K75" s="14">
        <f t="shared" si="35"/>
        <v>810</v>
      </c>
      <c r="L75" s="14">
        <f t="shared" si="36"/>
        <v>0</v>
      </c>
      <c r="M75" s="15" t="str">
        <f t="shared" si="37"/>
        <v>00</v>
      </c>
      <c r="N75" s="19">
        <f t="shared" si="38"/>
        <v>7</v>
      </c>
      <c r="O75" s="93" t="str">
        <f t="shared" si="39"/>
        <v>輸入豚頭部</v>
      </c>
      <c r="P75" s="80"/>
      <c r="R75" s="26">
        <f t="shared" si="40"/>
        <v>51</v>
      </c>
      <c r="S75" s="26">
        <f t="shared" si="41"/>
        <v>22</v>
      </c>
      <c r="T75" s="26">
        <f t="shared" si="42"/>
        <v>73</v>
      </c>
      <c r="U75" s="110">
        <f t="shared" si="43"/>
        <v>7</v>
      </c>
    </row>
    <row r="76" spans="2:21" ht="12">
      <c r="B76" s="31"/>
      <c r="C76" s="33"/>
      <c r="D76" s="31"/>
      <c r="E76" s="37">
        <v>811</v>
      </c>
      <c r="F76" s="84"/>
      <c r="G76" s="37" t="s">
        <v>149</v>
      </c>
      <c r="H76" s="18">
        <f t="shared" si="32"/>
        <v>4922</v>
      </c>
      <c r="I76" s="14">
        <f t="shared" si="33"/>
        <v>8</v>
      </c>
      <c r="J76" s="14">
        <f t="shared" si="34"/>
        <v>5</v>
      </c>
      <c r="K76" s="14">
        <f t="shared" si="35"/>
        <v>811</v>
      </c>
      <c r="L76" s="14">
        <f t="shared" si="36"/>
        <v>0</v>
      </c>
      <c r="M76" s="15" t="str">
        <f t="shared" si="37"/>
        <v>00</v>
      </c>
      <c r="N76" s="19">
        <f t="shared" si="38"/>
        <v>6</v>
      </c>
      <c r="O76" s="93" t="str">
        <f t="shared" si="39"/>
        <v>輸入豚カシラニク（頭肉、トウニク）</v>
      </c>
      <c r="P76" s="80"/>
      <c r="R76" s="26">
        <f t="shared" si="40"/>
        <v>51</v>
      </c>
      <c r="S76" s="26">
        <f t="shared" si="41"/>
        <v>23</v>
      </c>
      <c r="T76" s="26">
        <f t="shared" si="42"/>
        <v>74</v>
      </c>
      <c r="U76" s="110">
        <f t="shared" si="43"/>
        <v>6</v>
      </c>
    </row>
    <row r="77" spans="2:21" ht="12">
      <c r="B77" s="31"/>
      <c r="C77" s="33"/>
      <c r="D77" s="31"/>
      <c r="E77" s="37">
        <v>812</v>
      </c>
      <c r="F77" s="84"/>
      <c r="G77" s="37" t="s">
        <v>150</v>
      </c>
      <c r="H77" s="18">
        <f t="shared" si="32"/>
        <v>4922</v>
      </c>
      <c r="I77" s="14">
        <f t="shared" si="33"/>
        <v>8</v>
      </c>
      <c r="J77" s="14">
        <f t="shared" si="34"/>
        <v>5</v>
      </c>
      <c r="K77" s="14">
        <f t="shared" si="35"/>
        <v>812</v>
      </c>
      <c r="L77" s="14">
        <f t="shared" si="36"/>
        <v>0</v>
      </c>
      <c r="M77" s="15" t="str">
        <f t="shared" si="37"/>
        <v>00</v>
      </c>
      <c r="N77" s="19">
        <f t="shared" si="38"/>
        <v>5</v>
      </c>
      <c r="O77" s="93" t="str">
        <f t="shared" si="39"/>
        <v>輸入豚ホホニク（頬肉）</v>
      </c>
      <c r="P77" s="80"/>
      <c r="R77" s="26">
        <f t="shared" si="40"/>
        <v>51</v>
      </c>
      <c r="S77" s="26">
        <f t="shared" si="41"/>
        <v>24</v>
      </c>
      <c r="T77" s="26">
        <f t="shared" si="42"/>
        <v>75</v>
      </c>
      <c r="U77" s="110">
        <f t="shared" si="43"/>
        <v>5</v>
      </c>
    </row>
    <row r="78" spans="2:21" ht="12">
      <c r="B78" s="31"/>
      <c r="C78" s="33"/>
      <c r="D78" s="31"/>
      <c r="E78" s="37">
        <v>813</v>
      </c>
      <c r="F78" s="84"/>
      <c r="G78" s="37" t="s">
        <v>151</v>
      </c>
      <c r="H78" s="18">
        <f t="shared" si="32"/>
        <v>4922</v>
      </c>
      <c r="I78" s="14">
        <f t="shared" si="33"/>
        <v>8</v>
      </c>
      <c r="J78" s="14">
        <f t="shared" si="34"/>
        <v>5</v>
      </c>
      <c r="K78" s="14">
        <f t="shared" si="35"/>
        <v>813</v>
      </c>
      <c r="L78" s="14">
        <f t="shared" si="36"/>
        <v>0</v>
      </c>
      <c r="M78" s="15" t="str">
        <f t="shared" si="37"/>
        <v>00</v>
      </c>
      <c r="N78" s="19">
        <f t="shared" si="38"/>
        <v>4</v>
      </c>
      <c r="O78" s="93" t="str">
        <f t="shared" si="39"/>
        <v>輸入豚コメカミ</v>
      </c>
      <c r="P78" s="80"/>
      <c r="R78" s="26">
        <f t="shared" si="40"/>
        <v>51</v>
      </c>
      <c r="S78" s="26">
        <f t="shared" si="41"/>
        <v>25</v>
      </c>
      <c r="T78" s="26">
        <f t="shared" si="42"/>
        <v>76</v>
      </c>
      <c r="U78" s="110">
        <f t="shared" si="43"/>
        <v>4</v>
      </c>
    </row>
    <row r="79" spans="2:21" ht="12">
      <c r="B79" s="31"/>
      <c r="C79" s="33"/>
      <c r="D79" s="10"/>
      <c r="E79" s="38">
        <v>814</v>
      </c>
      <c r="F79" s="51"/>
      <c r="G79" s="38" t="s">
        <v>152</v>
      </c>
      <c r="H79" s="20">
        <f t="shared" si="32"/>
        <v>4922</v>
      </c>
      <c r="I79" s="21">
        <f t="shared" si="33"/>
        <v>8</v>
      </c>
      <c r="J79" s="21">
        <f t="shared" si="34"/>
        <v>5</v>
      </c>
      <c r="K79" s="21">
        <f t="shared" si="35"/>
        <v>814</v>
      </c>
      <c r="L79" s="21">
        <f t="shared" si="36"/>
        <v>0</v>
      </c>
      <c r="M79" s="22" t="str">
        <f t="shared" si="37"/>
        <v>00</v>
      </c>
      <c r="N79" s="23">
        <f t="shared" si="38"/>
        <v>3</v>
      </c>
      <c r="O79" s="90" t="str">
        <f t="shared" si="39"/>
        <v>輸入豚ミミ（耳）</v>
      </c>
      <c r="P79" s="82"/>
      <c r="R79" s="26">
        <f t="shared" si="40"/>
        <v>51</v>
      </c>
      <c r="S79" s="26">
        <f t="shared" si="41"/>
        <v>26</v>
      </c>
      <c r="T79" s="26">
        <f t="shared" si="42"/>
        <v>77</v>
      </c>
      <c r="U79" s="110">
        <f t="shared" si="43"/>
        <v>3</v>
      </c>
    </row>
    <row r="80" spans="2:21" ht="12">
      <c r="B80" s="31"/>
      <c r="C80" s="33"/>
      <c r="D80" s="31">
        <v>820</v>
      </c>
      <c r="E80" s="41"/>
      <c r="F80" s="30" t="s">
        <v>295</v>
      </c>
      <c r="G80" s="41"/>
      <c r="H80" s="18">
        <f t="shared" si="32"/>
        <v>4922</v>
      </c>
      <c r="I80" s="14">
        <f t="shared" si="33"/>
        <v>8</v>
      </c>
      <c r="J80" s="14">
        <f t="shared" si="34"/>
        <v>5</v>
      </c>
      <c r="K80" s="14">
        <f t="shared" si="35"/>
        <v>820</v>
      </c>
      <c r="L80" s="14">
        <f t="shared" si="36"/>
        <v>0</v>
      </c>
      <c r="M80" s="15" t="str">
        <f t="shared" si="37"/>
        <v>00</v>
      </c>
      <c r="N80" s="19">
        <f t="shared" si="38"/>
        <v>4</v>
      </c>
      <c r="O80" s="93" t="str">
        <f t="shared" si="39"/>
        <v>輸入豚赤物</v>
      </c>
      <c r="P80" s="80"/>
      <c r="R80" s="26">
        <f t="shared" si="40"/>
        <v>54</v>
      </c>
      <c r="S80" s="26">
        <f t="shared" si="41"/>
        <v>22</v>
      </c>
      <c r="T80" s="26">
        <f t="shared" si="42"/>
        <v>76</v>
      </c>
      <c r="U80" s="110">
        <f t="shared" si="43"/>
        <v>4</v>
      </c>
    </row>
    <row r="81" spans="2:21" ht="12">
      <c r="B81" s="31"/>
      <c r="C81" s="33"/>
      <c r="D81" s="31"/>
      <c r="E81" s="37">
        <v>821</v>
      </c>
      <c r="F81" s="84"/>
      <c r="G81" s="37" t="s">
        <v>155</v>
      </c>
      <c r="H81" s="18">
        <f t="shared" si="32"/>
        <v>4922</v>
      </c>
      <c r="I81" s="14">
        <f t="shared" si="33"/>
        <v>8</v>
      </c>
      <c r="J81" s="14">
        <f t="shared" si="34"/>
        <v>5</v>
      </c>
      <c r="K81" s="14">
        <f t="shared" si="35"/>
        <v>821</v>
      </c>
      <c r="L81" s="14">
        <f t="shared" si="36"/>
        <v>0</v>
      </c>
      <c r="M81" s="15" t="str">
        <f t="shared" si="37"/>
        <v>00</v>
      </c>
      <c r="N81" s="19">
        <f t="shared" si="38"/>
        <v>3</v>
      </c>
      <c r="O81" s="93" t="str">
        <f t="shared" si="39"/>
        <v>輸入豚タン（舌）</v>
      </c>
      <c r="P81" s="80"/>
      <c r="R81" s="26">
        <f t="shared" si="40"/>
        <v>54</v>
      </c>
      <c r="S81" s="26">
        <f t="shared" si="41"/>
        <v>23</v>
      </c>
      <c r="T81" s="26">
        <f t="shared" si="42"/>
        <v>77</v>
      </c>
      <c r="U81" s="110">
        <f t="shared" si="43"/>
        <v>3</v>
      </c>
    </row>
    <row r="82" spans="2:21" ht="12">
      <c r="B82" s="31"/>
      <c r="C82" s="33"/>
      <c r="D82" s="31"/>
      <c r="E82" s="37">
        <v>822</v>
      </c>
      <c r="F82" s="84"/>
      <c r="G82" s="37" t="s">
        <v>156</v>
      </c>
      <c r="H82" s="18">
        <f t="shared" si="32"/>
        <v>4922</v>
      </c>
      <c r="I82" s="14">
        <f t="shared" si="33"/>
        <v>8</v>
      </c>
      <c r="J82" s="14">
        <f t="shared" si="34"/>
        <v>5</v>
      </c>
      <c r="K82" s="14">
        <f t="shared" si="35"/>
        <v>822</v>
      </c>
      <c r="L82" s="14">
        <f t="shared" si="36"/>
        <v>0</v>
      </c>
      <c r="M82" s="15" t="str">
        <f t="shared" si="37"/>
        <v>00</v>
      </c>
      <c r="N82" s="19">
        <f t="shared" si="38"/>
        <v>2</v>
      </c>
      <c r="O82" s="93" t="str">
        <f t="shared" si="39"/>
        <v>輸入豚ハツ（心臓、ココロ）</v>
      </c>
      <c r="P82" s="80"/>
      <c r="R82" s="26">
        <f t="shared" si="40"/>
        <v>54</v>
      </c>
      <c r="S82" s="26">
        <f t="shared" si="41"/>
        <v>24</v>
      </c>
      <c r="T82" s="26">
        <f t="shared" si="42"/>
        <v>78</v>
      </c>
      <c r="U82" s="110">
        <f t="shared" si="43"/>
        <v>2</v>
      </c>
    </row>
    <row r="83" spans="2:21" ht="12">
      <c r="B83" s="31"/>
      <c r="C83" s="33"/>
      <c r="D83" s="31"/>
      <c r="E83" s="37">
        <v>824</v>
      </c>
      <c r="F83" s="84"/>
      <c r="G83" s="37" t="s">
        <v>158</v>
      </c>
      <c r="H83" s="18">
        <f t="shared" si="32"/>
        <v>4922</v>
      </c>
      <c r="I83" s="14">
        <f t="shared" si="33"/>
        <v>8</v>
      </c>
      <c r="J83" s="14">
        <f t="shared" si="34"/>
        <v>5</v>
      </c>
      <c r="K83" s="14">
        <f t="shared" si="35"/>
        <v>824</v>
      </c>
      <c r="L83" s="14">
        <f t="shared" si="36"/>
        <v>0</v>
      </c>
      <c r="M83" s="15" t="str">
        <f t="shared" si="37"/>
        <v>00</v>
      </c>
      <c r="N83" s="19">
        <f t="shared" si="38"/>
        <v>0</v>
      </c>
      <c r="O83" s="93" t="str">
        <f t="shared" si="39"/>
        <v>輸入豚レバー（肝臓、キモ）</v>
      </c>
      <c r="P83" s="80"/>
      <c r="R83" s="26">
        <f t="shared" si="40"/>
        <v>54</v>
      </c>
      <c r="S83" s="26">
        <f t="shared" si="41"/>
        <v>26</v>
      </c>
      <c r="T83" s="26">
        <f t="shared" si="42"/>
        <v>80</v>
      </c>
      <c r="U83" s="110">
        <f t="shared" si="43"/>
        <v>0</v>
      </c>
    </row>
    <row r="84" spans="2:21" ht="12">
      <c r="B84" s="31"/>
      <c r="C84" s="33"/>
      <c r="D84" s="31"/>
      <c r="E84" s="37">
        <v>825</v>
      </c>
      <c r="F84" s="84"/>
      <c r="G84" s="37" t="s">
        <v>159</v>
      </c>
      <c r="H84" s="18">
        <f t="shared" si="32"/>
        <v>4922</v>
      </c>
      <c r="I84" s="14">
        <f t="shared" si="33"/>
        <v>8</v>
      </c>
      <c r="J84" s="14">
        <f t="shared" si="34"/>
        <v>5</v>
      </c>
      <c r="K84" s="14">
        <f t="shared" si="35"/>
        <v>825</v>
      </c>
      <c r="L84" s="14">
        <f t="shared" si="36"/>
        <v>0</v>
      </c>
      <c r="M84" s="15" t="str">
        <f t="shared" si="37"/>
        <v>00</v>
      </c>
      <c r="N84" s="19">
        <f t="shared" si="38"/>
        <v>9</v>
      </c>
      <c r="O84" s="93" t="str">
        <f t="shared" si="39"/>
        <v>輸入豚サガリ</v>
      </c>
      <c r="P84" s="80"/>
      <c r="R84" s="26">
        <f t="shared" si="40"/>
        <v>54</v>
      </c>
      <c r="S84" s="26">
        <f t="shared" si="41"/>
        <v>27</v>
      </c>
      <c r="T84" s="26">
        <f t="shared" si="42"/>
        <v>81</v>
      </c>
      <c r="U84" s="110">
        <f t="shared" si="43"/>
        <v>9</v>
      </c>
    </row>
    <row r="85" spans="2:21" ht="12">
      <c r="B85" s="31"/>
      <c r="C85" s="33"/>
      <c r="D85" s="31"/>
      <c r="E85" s="37">
        <v>826</v>
      </c>
      <c r="F85" s="84"/>
      <c r="G85" s="37" t="s">
        <v>160</v>
      </c>
      <c r="H85" s="18">
        <f t="shared" si="32"/>
        <v>4922</v>
      </c>
      <c r="I85" s="14">
        <f t="shared" si="33"/>
        <v>8</v>
      </c>
      <c r="J85" s="14">
        <f t="shared" si="34"/>
        <v>5</v>
      </c>
      <c r="K85" s="14">
        <f t="shared" si="35"/>
        <v>826</v>
      </c>
      <c r="L85" s="14">
        <f t="shared" si="36"/>
        <v>0</v>
      </c>
      <c r="M85" s="15" t="str">
        <f t="shared" si="37"/>
        <v>00</v>
      </c>
      <c r="N85" s="19">
        <f t="shared" si="38"/>
        <v>8</v>
      </c>
      <c r="O85" s="93" t="str">
        <f t="shared" si="39"/>
        <v>輸入豚ハラミ（横隔膜）</v>
      </c>
      <c r="P85" s="80"/>
      <c r="R85" s="26">
        <f t="shared" si="40"/>
        <v>54</v>
      </c>
      <c r="S85" s="26">
        <f t="shared" si="41"/>
        <v>28</v>
      </c>
      <c r="T85" s="26">
        <f t="shared" si="42"/>
        <v>82</v>
      </c>
      <c r="U85" s="110">
        <f t="shared" si="43"/>
        <v>8</v>
      </c>
    </row>
    <row r="86" spans="2:21" ht="12">
      <c r="B86" s="31"/>
      <c r="C86" s="33"/>
      <c r="D86" s="31"/>
      <c r="E86" s="37">
        <v>827</v>
      </c>
      <c r="F86" s="84"/>
      <c r="G86" s="37" t="s">
        <v>161</v>
      </c>
      <c r="H86" s="18">
        <f t="shared" si="32"/>
        <v>4922</v>
      </c>
      <c r="I86" s="14">
        <f t="shared" si="33"/>
        <v>8</v>
      </c>
      <c r="J86" s="14">
        <f t="shared" si="34"/>
        <v>5</v>
      </c>
      <c r="K86" s="14">
        <f t="shared" si="35"/>
        <v>827</v>
      </c>
      <c r="L86" s="14">
        <f t="shared" si="36"/>
        <v>0</v>
      </c>
      <c r="M86" s="15" t="str">
        <f t="shared" si="37"/>
        <v>00</v>
      </c>
      <c r="N86" s="19">
        <f t="shared" si="38"/>
        <v>7</v>
      </c>
      <c r="O86" s="93" t="str">
        <f t="shared" si="39"/>
        <v>輸入豚マメ（腎臓）</v>
      </c>
      <c r="P86" s="80"/>
      <c r="R86" s="26">
        <f t="shared" si="40"/>
        <v>54</v>
      </c>
      <c r="S86" s="26">
        <f t="shared" si="41"/>
        <v>29</v>
      </c>
      <c r="T86" s="26">
        <f t="shared" si="42"/>
        <v>83</v>
      </c>
      <c r="U86" s="110">
        <f t="shared" si="43"/>
        <v>7</v>
      </c>
    </row>
    <row r="87" spans="2:21" ht="12">
      <c r="B87" s="31"/>
      <c r="C87" s="33"/>
      <c r="D87" s="10"/>
      <c r="E87" s="38">
        <v>828</v>
      </c>
      <c r="F87" s="51"/>
      <c r="G87" s="38" t="s">
        <v>162</v>
      </c>
      <c r="H87" s="20">
        <f t="shared" si="32"/>
        <v>4922</v>
      </c>
      <c r="I87" s="21">
        <f t="shared" si="33"/>
        <v>8</v>
      </c>
      <c r="J87" s="21">
        <f t="shared" si="34"/>
        <v>5</v>
      </c>
      <c r="K87" s="21">
        <f t="shared" si="35"/>
        <v>828</v>
      </c>
      <c r="L87" s="21">
        <f t="shared" si="36"/>
        <v>0</v>
      </c>
      <c r="M87" s="22" t="str">
        <f t="shared" si="37"/>
        <v>00</v>
      </c>
      <c r="N87" s="23">
        <f t="shared" si="38"/>
        <v>6</v>
      </c>
      <c r="O87" s="90" t="str">
        <f t="shared" si="39"/>
        <v>輸入豚フワ（肺臓、フク）</v>
      </c>
      <c r="P87" s="82"/>
      <c r="R87" s="26">
        <f t="shared" si="40"/>
        <v>54</v>
      </c>
      <c r="S87" s="26">
        <f t="shared" si="41"/>
        <v>30</v>
      </c>
      <c r="T87" s="26">
        <f t="shared" si="42"/>
        <v>84</v>
      </c>
      <c r="U87" s="110">
        <f t="shared" si="43"/>
        <v>6</v>
      </c>
    </row>
    <row r="88" spans="2:21" ht="12">
      <c r="B88" s="31"/>
      <c r="C88" s="33"/>
      <c r="D88" s="31">
        <v>840</v>
      </c>
      <c r="E88" s="41"/>
      <c r="F88" s="30" t="s">
        <v>296</v>
      </c>
      <c r="G88" s="41"/>
      <c r="H88" s="18">
        <f t="shared" si="32"/>
        <v>4922</v>
      </c>
      <c r="I88" s="14">
        <f t="shared" si="33"/>
        <v>8</v>
      </c>
      <c r="J88" s="14">
        <f t="shared" si="34"/>
        <v>5</v>
      </c>
      <c r="K88" s="14">
        <f t="shared" si="35"/>
        <v>840</v>
      </c>
      <c r="L88" s="14">
        <f t="shared" si="36"/>
        <v>0</v>
      </c>
      <c r="M88" s="15" t="str">
        <f t="shared" si="37"/>
        <v>00</v>
      </c>
      <c r="N88" s="19">
        <f t="shared" si="38"/>
        <v>8</v>
      </c>
      <c r="O88" s="93" t="str">
        <f t="shared" si="39"/>
        <v>輸入豚白物</v>
      </c>
      <c r="P88" s="80"/>
      <c r="R88" s="26">
        <f t="shared" si="40"/>
        <v>60</v>
      </c>
      <c r="S88" s="26">
        <f t="shared" si="41"/>
        <v>22</v>
      </c>
      <c r="T88" s="26">
        <f t="shared" si="42"/>
        <v>82</v>
      </c>
      <c r="U88" s="110">
        <f t="shared" si="43"/>
        <v>8</v>
      </c>
    </row>
    <row r="89" spans="2:21" ht="12">
      <c r="B89" s="31"/>
      <c r="C89" s="33"/>
      <c r="D89" s="31"/>
      <c r="E89" s="37">
        <v>841</v>
      </c>
      <c r="F89" s="84"/>
      <c r="G89" s="37" t="s">
        <v>173</v>
      </c>
      <c r="H89" s="18">
        <f t="shared" si="32"/>
        <v>4922</v>
      </c>
      <c r="I89" s="14">
        <f t="shared" si="33"/>
        <v>8</v>
      </c>
      <c r="J89" s="14">
        <f t="shared" si="34"/>
        <v>5</v>
      </c>
      <c r="K89" s="14">
        <f t="shared" si="35"/>
        <v>841</v>
      </c>
      <c r="L89" s="14">
        <f t="shared" si="36"/>
        <v>0</v>
      </c>
      <c r="M89" s="15" t="str">
        <f t="shared" si="37"/>
        <v>00</v>
      </c>
      <c r="N89" s="19">
        <f t="shared" si="38"/>
        <v>7</v>
      </c>
      <c r="O89" s="93" t="str">
        <f t="shared" si="39"/>
        <v>輸入豚ガツ（胃、イブクロ）</v>
      </c>
      <c r="P89" s="80"/>
      <c r="R89" s="26">
        <f t="shared" si="40"/>
        <v>60</v>
      </c>
      <c r="S89" s="26">
        <f t="shared" si="41"/>
        <v>23</v>
      </c>
      <c r="T89" s="26">
        <f t="shared" si="42"/>
        <v>83</v>
      </c>
      <c r="U89" s="110">
        <f t="shared" si="43"/>
        <v>7</v>
      </c>
    </row>
    <row r="90" spans="2:21" ht="12">
      <c r="B90" s="31"/>
      <c r="C90" s="33"/>
      <c r="D90" s="31"/>
      <c r="E90" s="37">
        <v>845</v>
      </c>
      <c r="F90" s="84"/>
      <c r="G90" s="37" t="s">
        <v>169</v>
      </c>
      <c r="H90" s="18">
        <f t="shared" si="32"/>
        <v>4922</v>
      </c>
      <c r="I90" s="14">
        <f t="shared" si="33"/>
        <v>8</v>
      </c>
      <c r="J90" s="14">
        <f t="shared" si="34"/>
        <v>5</v>
      </c>
      <c r="K90" s="14">
        <f t="shared" si="35"/>
        <v>845</v>
      </c>
      <c r="L90" s="14">
        <f t="shared" si="36"/>
        <v>0</v>
      </c>
      <c r="M90" s="15" t="str">
        <f t="shared" si="37"/>
        <v>00</v>
      </c>
      <c r="N90" s="19">
        <f t="shared" si="38"/>
        <v>3</v>
      </c>
      <c r="O90" s="93" t="str">
        <f t="shared" si="39"/>
        <v>輸入豚ショウチョウ（小腸）</v>
      </c>
      <c r="P90" s="80"/>
      <c r="R90" s="26">
        <f t="shared" si="40"/>
        <v>60</v>
      </c>
      <c r="S90" s="26">
        <f t="shared" si="41"/>
        <v>27</v>
      </c>
      <c r="T90" s="26">
        <f t="shared" si="42"/>
        <v>87</v>
      </c>
      <c r="U90" s="110">
        <f t="shared" si="43"/>
        <v>3</v>
      </c>
    </row>
    <row r="91" spans="2:21" ht="12">
      <c r="B91" s="31"/>
      <c r="C91" s="33"/>
      <c r="D91" s="31"/>
      <c r="E91" s="37">
        <v>846</v>
      </c>
      <c r="F91" s="84"/>
      <c r="G91" s="37" t="s">
        <v>170</v>
      </c>
      <c r="H91" s="18">
        <f t="shared" si="32"/>
        <v>4922</v>
      </c>
      <c r="I91" s="14">
        <f t="shared" si="33"/>
        <v>8</v>
      </c>
      <c r="J91" s="14">
        <f t="shared" si="34"/>
        <v>5</v>
      </c>
      <c r="K91" s="14">
        <f t="shared" si="35"/>
        <v>846</v>
      </c>
      <c r="L91" s="14">
        <f t="shared" si="36"/>
        <v>0</v>
      </c>
      <c r="M91" s="15" t="str">
        <f t="shared" si="37"/>
        <v>00</v>
      </c>
      <c r="N91" s="19">
        <f t="shared" si="38"/>
        <v>2</v>
      </c>
      <c r="O91" s="93" t="str">
        <f t="shared" si="39"/>
        <v>輸入豚ダイチョウ（大腸）</v>
      </c>
      <c r="P91" s="80"/>
      <c r="R91" s="26">
        <f t="shared" si="40"/>
        <v>60</v>
      </c>
      <c r="S91" s="26">
        <f t="shared" si="41"/>
        <v>28</v>
      </c>
      <c r="T91" s="26">
        <f t="shared" si="42"/>
        <v>88</v>
      </c>
      <c r="U91" s="110">
        <f t="shared" si="43"/>
        <v>2</v>
      </c>
    </row>
    <row r="92" spans="2:21" ht="12">
      <c r="B92" s="31"/>
      <c r="C92" s="33"/>
      <c r="D92" s="10"/>
      <c r="E92" s="38">
        <v>848</v>
      </c>
      <c r="F92" s="51"/>
      <c r="G92" s="38" t="s">
        <v>172</v>
      </c>
      <c r="H92" s="20">
        <f t="shared" si="32"/>
        <v>4922</v>
      </c>
      <c r="I92" s="21">
        <f t="shared" si="33"/>
        <v>8</v>
      </c>
      <c r="J92" s="21">
        <f t="shared" si="34"/>
        <v>5</v>
      </c>
      <c r="K92" s="21">
        <f t="shared" si="35"/>
        <v>848</v>
      </c>
      <c r="L92" s="21">
        <f t="shared" si="36"/>
        <v>0</v>
      </c>
      <c r="M92" s="22" t="str">
        <f t="shared" si="37"/>
        <v>00</v>
      </c>
      <c r="N92" s="23">
        <f t="shared" si="38"/>
        <v>0</v>
      </c>
      <c r="O92" s="90" t="str">
        <f t="shared" si="39"/>
        <v>輸入豚チョクチョウ（直腸）</v>
      </c>
      <c r="P92" s="82"/>
      <c r="R92" s="26">
        <f t="shared" si="40"/>
        <v>60</v>
      </c>
      <c r="S92" s="26">
        <f t="shared" si="41"/>
        <v>30</v>
      </c>
      <c r="T92" s="26">
        <f t="shared" si="42"/>
        <v>90</v>
      </c>
      <c r="U92" s="110">
        <f t="shared" si="43"/>
        <v>0</v>
      </c>
    </row>
    <row r="93" spans="2:21" ht="12">
      <c r="B93" s="31"/>
      <c r="C93" s="33"/>
      <c r="D93" s="31">
        <v>860</v>
      </c>
      <c r="E93" s="41"/>
      <c r="F93" s="84" t="s">
        <v>297</v>
      </c>
      <c r="G93" s="37"/>
      <c r="H93" s="18">
        <f t="shared" si="32"/>
        <v>4922</v>
      </c>
      <c r="I93" s="14">
        <f t="shared" si="33"/>
        <v>8</v>
      </c>
      <c r="J93" s="14">
        <f t="shared" si="34"/>
        <v>5</v>
      </c>
      <c r="K93" s="14">
        <f t="shared" si="35"/>
        <v>860</v>
      </c>
      <c r="L93" s="14">
        <f t="shared" si="36"/>
        <v>0</v>
      </c>
      <c r="M93" s="15" t="str">
        <f t="shared" si="37"/>
        <v>00</v>
      </c>
      <c r="N93" s="19">
        <f t="shared" si="38"/>
        <v>2</v>
      </c>
      <c r="O93" s="93" t="str">
        <f t="shared" si="39"/>
        <v>輸入豚その他内臓部</v>
      </c>
      <c r="P93" s="80"/>
      <c r="R93" s="26">
        <f t="shared" si="40"/>
        <v>66</v>
      </c>
      <c r="S93" s="26">
        <f t="shared" si="41"/>
        <v>22</v>
      </c>
      <c r="T93" s="26">
        <f t="shared" si="42"/>
        <v>88</v>
      </c>
      <c r="U93" s="110">
        <f t="shared" si="43"/>
        <v>2</v>
      </c>
    </row>
    <row r="94" spans="2:21" ht="12">
      <c r="B94" s="31"/>
      <c r="C94" s="33"/>
      <c r="D94" s="31"/>
      <c r="E94" s="37">
        <v>861</v>
      </c>
      <c r="F94" s="84"/>
      <c r="G94" s="37" t="s">
        <v>176</v>
      </c>
      <c r="H94" s="18">
        <f t="shared" si="32"/>
        <v>4922</v>
      </c>
      <c r="I94" s="14">
        <f t="shared" si="33"/>
        <v>8</v>
      </c>
      <c r="J94" s="14">
        <f t="shared" si="34"/>
        <v>5</v>
      </c>
      <c r="K94" s="14">
        <f t="shared" si="35"/>
        <v>861</v>
      </c>
      <c r="L94" s="14">
        <f t="shared" si="36"/>
        <v>0</v>
      </c>
      <c r="M94" s="15" t="str">
        <f t="shared" si="37"/>
        <v>00</v>
      </c>
      <c r="N94" s="19">
        <f t="shared" si="38"/>
        <v>1</v>
      </c>
      <c r="O94" s="93" t="str">
        <f t="shared" si="39"/>
        <v>輸入豚チレ（脾臓、タチギモ）</v>
      </c>
      <c r="P94" s="80"/>
      <c r="R94" s="26">
        <f t="shared" si="40"/>
        <v>66</v>
      </c>
      <c r="S94" s="26">
        <f t="shared" si="41"/>
        <v>23</v>
      </c>
      <c r="T94" s="26">
        <f t="shared" si="42"/>
        <v>89</v>
      </c>
      <c r="U94" s="110">
        <f t="shared" si="43"/>
        <v>1</v>
      </c>
    </row>
    <row r="95" spans="2:21" ht="12">
      <c r="B95" s="31"/>
      <c r="C95" s="33"/>
      <c r="D95" s="31"/>
      <c r="E95" s="37">
        <v>862</v>
      </c>
      <c r="F95" s="84"/>
      <c r="G95" s="37" t="s">
        <v>177</v>
      </c>
      <c r="H95" s="18">
        <f t="shared" si="32"/>
        <v>4922</v>
      </c>
      <c r="I95" s="14">
        <f t="shared" si="33"/>
        <v>8</v>
      </c>
      <c r="J95" s="14">
        <f t="shared" si="34"/>
        <v>5</v>
      </c>
      <c r="K95" s="14">
        <f t="shared" si="35"/>
        <v>862</v>
      </c>
      <c r="L95" s="14">
        <f t="shared" si="36"/>
        <v>0</v>
      </c>
      <c r="M95" s="15" t="str">
        <f t="shared" si="37"/>
        <v>00</v>
      </c>
      <c r="N95" s="19">
        <f t="shared" si="38"/>
        <v>0</v>
      </c>
      <c r="O95" s="93" t="str">
        <f t="shared" si="39"/>
        <v>輸入豚スイゾウ（膵臓）</v>
      </c>
      <c r="P95" s="80"/>
      <c r="R95" s="26">
        <f t="shared" si="40"/>
        <v>66</v>
      </c>
      <c r="S95" s="26">
        <f t="shared" si="41"/>
        <v>24</v>
      </c>
      <c r="T95" s="26">
        <f t="shared" si="42"/>
        <v>90</v>
      </c>
      <c r="U95" s="110">
        <f t="shared" si="43"/>
        <v>0</v>
      </c>
    </row>
    <row r="96" spans="2:21" ht="12">
      <c r="B96" s="31"/>
      <c r="C96" s="33"/>
      <c r="D96" s="31"/>
      <c r="E96" s="37">
        <v>864</v>
      </c>
      <c r="F96" s="84"/>
      <c r="G96" s="37" t="s">
        <v>179</v>
      </c>
      <c r="H96" s="18">
        <f t="shared" si="32"/>
        <v>4922</v>
      </c>
      <c r="I96" s="14">
        <f t="shared" si="33"/>
        <v>8</v>
      </c>
      <c r="J96" s="14">
        <f t="shared" si="34"/>
        <v>5</v>
      </c>
      <c r="K96" s="14">
        <f t="shared" si="35"/>
        <v>864</v>
      </c>
      <c r="L96" s="14">
        <f t="shared" si="36"/>
        <v>0</v>
      </c>
      <c r="M96" s="15" t="str">
        <f t="shared" si="37"/>
        <v>00</v>
      </c>
      <c r="N96" s="19">
        <f t="shared" si="38"/>
        <v>8</v>
      </c>
      <c r="O96" s="93" t="str">
        <f t="shared" si="39"/>
        <v>輸入豚気管（フエガラミ、フエ）</v>
      </c>
      <c r="P96" s="80"/>
      <c r="R96" s="26">
        <f t="shared" si="40"/>
        <v>66</v>
      </c>
      <c r="S96" s="26">
        <f t="shared" si="41"/>
        <v>26</v>
      </c>
      <c r="T96" s="26">
        <f t="shared" si="42"/>
        <v>92</v>
      </c>
      <c r="U96" s="110">
        <f t="shared" si="43"/>
        <v>8</v>
      </c>
    </row>
    <row r="97" spans="2:21" ht="12">
      <c r="B97" s="31"/>
      <c r="C97" s="33"/>
      <c r="D97" s="31"/>
      <c r="E97" s="37">
        <v>865</v>
      </c>
      <c r="F97" s="84"/>
      <c r="G97" s="37" t="s">
        <v>180</v>
      </c>
      <c r="H97" s="18">
        <f t="shared" si="32"/>
        <v>4922</v>
      </c>
      <c r="I97" s="14">
        <f t="shared" si="33"/>
        <v>8</v>
      </c>
      <c r="J97" s="14">
        <f t="shared" si="34"/>
        <v>5</v>
      </c>
      <c r="K97" s="14">
        <f t="shared" si="35"/>
        <v>865</v>
      </c>
      <c r="L97" s="14">
        <f t="shared" si="36"/>
        <v>0</v>
      </c>
      <c r="M97" s="15" t="str">
        <f t="shared" si="37"/>
        <v>00</v>
      </c>
      <c r="N97" s="19">
        <f t="shared" si="38"/>
        <v>7</v>
      </c>
      <c r="O97" s="93" t="str">
        <f t="shared" si="39"/>
        <v>輸入豚食道（ノドスジ、ネリガエシ）</v>
      </c>
      <c r="P97" s="80"/>
      <c r="R97" s="26">
        <f t="shared" si="40"/>
        <v>66</v>
      </c>
      <c r="S97" s="26">
        <f t="shared" si="41"/>
        <v>27</v>
      </c>
      <c r="T97" s="26">
        <f t="shared" si="42"/>
        <v>93</v>
      </c>
      <c r="U97" s="110">
        <f t="shared" si="43"/>
        <v>7</v>
      </c>
    </row>
    <row r="98" spans="2:21" ht="12">
      <c r="B98" s="31"/>
      <c r="C98" s="33"/>
      <c r="D98" s="31"/>
      <c r="E98" s="37">
        <v>866</v>
      </c>
      <c r="F98" s="84"/>
      <c r="G98" s="37" t="s">
        <v>181</v>
      </c>
      <c r="H98" s="18">
        <f t="shared" si="32"/>
        <v>4922</v>
      </c>
      <c r="I98" s="14">
        <f t="shared" si="33"/>
        <v>8</v>
      </c>
      <c r="J98" s="14">
        <f t="shared" si="34"/>
        <v>5</v>
      </c>
      <c r="K98" s="14">
        <f t="shared" si="35"/>
        <v>866</v>
      </c>
      <c r="L98" s="14">
        <f t="shared" si="36"/>
        <v>0</v>
      </c>
      <c r="M98" s="15" t="str">
        <f t="shared" si="37"/>
        <v>00</v>
      </c>
      <c r="N98" s="19">
        <f t="shared" si="38"/>
        <v>6</v>
      </c>
      <c r="O98" s="93" t="str">
        <f t="shared" si="39"/>
        <v>輸入豚ブレンズ（脳）</v>
      </c>
      <c r="P98" s="80"/>
      <c r="R98" s="26">
        <f t="shared" si="40"/>
        <v>66</v>
      </c>
      <c r="S98" s="26">
        <f t="shared" si="41"/>
        <v>28</v>
      </c>
      <c r="T98" s="26">
        <f t="shared" si="42"/>
        <v>94</v>
      </c>
      <c r="U98" s="110">
        <f t="shared" si="43"/>
        <v>6</v>
      </c>
    </row>
    <row r="99" spans="2:21" ht="12">
      <c r="B99" s="31"/>
      <c r="C99" s="33"/>
      <c r="D99" s="31"/>
      <c r="E99" s="37">
        <v>868</v>
      </c>
      <c r="F99" s="84"/>
      <c r="G99" s="37" t="s">
        <v>183</v>
      </c>
      <c r="H99" s="18">
        <f t="shared" si="32"/>
        <v>4922</v>
      </c>
      <c r="I99" s="14">
        <f t="shared" si="33"/>
        <v>8</v>
      </c>
      <c r="J99" s="14">
        <f t="shared" si="34"/>
        <v>5</v>
      </c>
      <c r="K99" s="14">
        <f t="shared" si="35"/>
        <v>868</v>
      </c>
      <c r="L99" s="14">
        <f t="shared" si="36"/>
        <v>0</v>
      </c>
      <c r="M99" s="15" t="str">
        <f t="shared" si="37"/>
        <v>00</v>
      </c>
      <c r="N99" s="19">
        <f t="shared" si="38"/>
        <v>4</v>
      </c>
      <c r="O99" s="93" t="str">
        <f t="shared" si="39"/>
        <v>輸入豚チチカブ（乳房）</v>
      </c>
      <c r="P99" s="80"/>
      <c r="R99" s="26">
        <f t="shared" si="40"/>
        <v>66</v>
      </c>
      <c r="S99" s="26">
        <f t="shared" si="41"/>
        <v>30</v>
      </c>
      <c r="T99" s="26">
        <f t="shared" si="42"/>
        <v>96</v>
      </c>
      <c r="U99" s="110">
        <f t="shared" si="43"/>
        <v>4</v>
      </c>
    </row>
    <row r="100" spans="2:21" ht="12">
      <c r="B100" s="31"/>
      <c r="C100" s="33"/>
      <c r="D100" s="10"/>
      <c r="E100" s="38">
        <v>869</v>
      </c>
      <c r="F100" s="51"/>
      <c r="G100" s="38" t="s">
        <v>184</v>
      </c>
      <c r="H100" s="20">
        <f t="shared" si="32"/>
        <v>4922</v>
      </c>
      <c r="I100" s="21">
        <f t="shared" si="33"/>
        <v>8</v>
      </c>
      <c r="J100" s="21">
        <f t="shared" si="34"/>
        <v>5</v>
      </c>
      <c r="K100" s="21">
        <f t="shared" si="35"/>
        <v>869</v>
      </c>
      <c r="L100" s="21">
        <f t="shared" si="36"/>
        <v>0</v>
      </c>
      <c r="M100" s="22" t="str">
        <f t="shared" si="37"/>
        <v>00</v>
      </c>
      <c r="N100" s="23">
        <f t="shared" si="38"/>
        <v>3</v>
      </c>
      <c r="O100" s="90" t="str">
        <f t="shared" si="39"/>
        <v>輸入豚コブクロ（子宮）</v>
      </c>
      <c r="P100" s="82"/>
      <c r="R100" s="26">
        <f t="shared" si="40"/>
        <v>66</v>
      </c>
      <c r="S100" s="26">
        <f t="shared" si="41"/>
        <v>31</v>
      </c>
      <c r="T100" s="26">
        <f t="shared" si="42"/>
        <v>97</v>
      </c>
      <c r="U100" s="110">
        <f t="shared" si="43"/>
        <v>3</v>
      </c>
    </row>
    <row r="101" spans="2:21" ht="12">
      <c r="B101" s="31"/>
      <c r="C101" s="33"/>
      <c r="D101" s="31">
        <v>880</v>
      </c>
      <c r="E101" s="41"/>
      <c r="F101" s="84" t="s">
        <v>298</v>
      </c>
      <c r="G101" s="37"/>
      <c r="H101" s="18">
        <f t="shared" si="32"/>
        <v>4922</v>
      </c>
      <c r="I101" s="14">
        <f t="shared" si="33"/>
        <v>8</v>
      </c>
      <c r="J101" s="14">
        <f t="shared" si="34"/>
        <v>5</v>
      </c>
      <c r="K101" s="14">
        <f t="shared" si="35"/>
        <v>880</v>
      </c>
      <c r="L101" s="14">
        <f t="shared" si="36"/>
        <v>0</v>
      </c>
      <c r="M101" s="15" t="str">
        <f t="shared" si="37"/>
        <v>00</v>
      </c>
      <c r="N101" s="19">
        <f t="shared" si="38"/>
        <v>6</v>
      </c>
      <c r="O101" s="93" t="str">
        <f t="shared" si="39"/>
        <v>輸入豚足・尾部</v>
      </c>
      <c r="P101" s="80"/>
      <c r="R101" s="26">
        <f t="shared" si="40"/>
        <v>72</v>
      </c>
      <c r="S101" s="26">
        <f t="shared" si="41"/>
        <v>22</v>
      </c>
      <c r="T101" s="26">
        <f t="shared" si="42"/>
        <v>94</v>
      </c>
      <c r="U101" s="110">
        <f t="shared" si="43"/>
        <v>6</v>
      </c>
    </row>
    <row r="102" spans="2:21" ht="12">
      <c r="B102" s="31"/>
      <c r="C102" s="33"/>
      <c r="D102" s="31"/>
      <c r="E102" s="37">
        <v>881</v>
      </c>
      <c r="F102" s="84"/>
      <c r="G102" s="37" t="s">
        <v>186</v>
      </c>
      <c r="H102" s="18">
        <f t="shared" si="32"/>
        <v>4922</v>
      </c>
      <c r="I102" s="14">
        <f t="shared" si="33"/>
        <v>8</v>
      </c>
      <c r="J102" s="14">
        <f t="shared" si="34"/>
        <v>5</v>
      </c>
      <c r="K102" s="14">
        <f t="shared" si="35"/>
        <v>881</v>
      </c>
      <c r="L102" s="14">
        <f t="shared" si="36"/>
        <v>0</v>
      </c>
      <c r="M102" s="15" t="str">
        <f t="shared" si="37"/>
        <v>00</v>
      </c>
      <c r="N102" s="19">
        <f t="shared" si="38"/>
        <v>5</v>
      </c>
      <c r="O102" s="93" t="str">
        <f t="shared" si="39"/>
        <v>輸入豚テール（尾）</v>
      </c>
      <c r="P102" s="80"/>
      <c r="R102" s="26">
        <f t="shared" si="40"/>
        <v>72</v>
      </c>
      <c r="S102" s="26">
        <f t="shared" si="41"/>
        <v>23</v>
      </c>
      <c r="T102" s="26">
        <f>R102+S102</f>
        <v>95</v>
      </c>
      <c r="U102" s="110">
        <f>IF(10-RIGHT(T102,1)=10,0,10-RIGHT(T102,1))</f>
        <v>5</v>
      </c>
    </row>
    <row r="103" spans="2:21" ht="12">
      <c r="B103" s="31"/>
      <c r="C103" s="33"/>
      <c r="D103" s="10"/>
      <c r="E103" s="38">
        <v>882</v>
      </c>
      <c r="F103" s="51"/>
      <c r="G103" s="38" t="s">
        <v>189</v>
      </c>
      <c r="H103" s="20">
        <f t="shared" si="32"/>
        <v>4922</v>
      </c>
      <c r="I103" s="21">
        <f t="shared" si="33"/>
        <v>8</v>
      </c>
      <c r="J103" s="21">
        <f t="shared" si="34"/>
        <v>5</v>
      </c>
      <c r="K103" s="21">
        <f t="shared" si="35"/>
        <v>882</v>
      </c>
      <c r="L103" s="21">
        <f t="shared" si="36"/>
        <v>0</v>
      </c>
      <c r="M103" s="22" t="str">
        <f t="shared" si="37"/>
        <v>00</v>
      </c>
      <c r="N103" s="23">
        <f t="shared" si="38"/>
        <v>4</v>
      </c>
      <c r="O103" s="90" t="str">
        <f t="shared" si="39"/>
        <v>輸入豚トンソク</v>
      </c>
      <c r="P103" s="82"/>
      <c r="R103" s="26">
        <f t="shared" si="40"/>
        <v>72</v>
      </c>
      <c r="S103" s="26">
        <f t="shared" si="41"/>
        <v>24</v>
      </c>
      <c r="T103" s="26">
        <f>R103+S103</f>
        <v>96</v>
      </c>
      <c r="U103" s="110">
        <f>IF(10-RIGHT(T103,1)=10,0,10-RIGHT(T103,1))</f>
        <v>4</v>
      </c>
    </row>
    <row r="104" spans="2:21" ht="12">
      <c r="B104" s="31"/>
      <c r="C104" s="33"/>
      <c r="D104" s="31">
        <v>890</v>
      </c>
      <c r="E104" s="41"/>
      <c r="F104" s="84" t="s">
        <v>299</v>
      </c>
      <c r="G104" s="37"/>
      <c r="H104" s="18">
        <f t="shared" si="32"/>
        <v>4922</v>
      </c>
      <c r="I104" s="14">
        <f t="shared" si="33"/>
        <v>8</v>
      </c>
      <c r="J104" s="14">
        <f t="shared" si="34"/>
        <v>5</v>
      </c>
      <c r="K104" s="14">
        <f t="shared" si="35"/>
        <v>890</v>
      </c>
      <c r="L104" s="14">
        <f t="shared" si="36"/>
        <v>0</v>
      </c>
      <c r="M104" s="15" t="str">
        <f t="shared" si="37"/>
        <v>00</v>
      </c>
      <c r="N104" s="19">
        <f t="shared" si="38"/>
        <v>3</v>
      </c>
      <c r="O104" s="93" t="str">
        <f t="shared" si="39"/>
        <v>輸入豚その他副生物</v>
      </c>
      <c r="P104" s="80"/>
      <c r="R104" s="26">
        <f t="shared" si="40"/>
        <v>75</v>
      </c>
      <c r="S104" s="26">
        <f t="shared" si="41"/>
        <v>22</v>
      </c>
      <c r="T104" s="26">
        <f>R104+S104</f>
        <v>97</v>
      </c>
      <c r="U104" s="110">
        <f>IF(10-RIGHT(T104,1)=10,0,10-RIGHT(T104,1))</f>
        <v>3</v>
      </c>
    </row>
    <row r="105" spans="2:21" ht="12">
      <c r="B105" s="10"/>
      <c r="C105" s="9"/>
      <c r="D105" s="10"/>
      <c r="E105" s="38">
        <v>891</v>
      </c>
      <c r="F105" s="51"/>
      <c r="G105" s="38" t="s">
        <v>190</v>
      </c>
      <c r="H105" s="20">
        <f t="shared" si="32"/>
        <v>4922</v>
      </c>
      <c r="I105" s="21">
        <f t="shared" si="33"/>
        <v>8</v>
      </c>
      <c r="J105" s="21">
        <f t="shared" si="34"/>
        <v>5</v>
      </c>
      <c r="K105" s="21">
        <f t="shared" si="35"/>
        <v>891</v>
      </c>
      <c r="L105" s="21">
        <f t="shared" si="36"/>
        <v>0</v>
      </c>
      <c r="M105" s="22" t="str">
        <f t="shared" si="37"/>
        <v>00</v>
      </c>
      <c r="N105" s="23">
        <f t="shared" si="38"/>
        <v>2</v>
      </c>
      <c r="O105" s="90" t="str">
        <f t="shared" si="39"/>
        <v>輸入豚ハラ脂</v>
      </c>
      <c r="P105" s="82"/>
      <c r="R105" s="28">
        <f t="shared" si="40"/>
        <v>75</v>
      </c>
      <c r="S105" s="28">
        <f t="shared" si="41"/>
        <v>23</v>
      </c>
      <c r="T105" s="28">
        <f>R105+S105</f>
        <v>98</v>
      </c>
      <c r="U105" s="111">
        <f>IF(10-RIGHT(T105,1)=10,0,10-RIGHT(T105,1))</f>
        <v>2</v>
      </c>
    </row>
  </sheetData>
  <sheetProtection/>
  <mergeCells count="1">
    <mergeCell ref="I4:I5"/>
  </mergeCells>
  <printOptions/>
  <pageMargins left="0.7874015748031497" right="0.1968503937007874" top="0.3937007874015748" bottom="0.3937007874015748" header="0.3937007874015748" footer="0.1968503937007874"/>
  <pageSetup horizontalDpi="600" verticalDpi="600" orientation="portrait" paperSize="9" scale="72" r:id="rId1"/>
  <headerFooter alignWithMargins="0">
    <oddFooter>&amp;C&amp;P / &amp;N</oddFooter>
  </headerFooter>
  <rowBreaks count="1" manualBreakCount="1">
    <brk id="79" min="1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U6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.7109375" style="0" customWidth="1"/>
    <col min="2" max="2" width="4.7109375" style="0" customWidth="1"/>
    <col min="3" max="3" width="8.7109375" style="0" customWidth="1"/>
    <col min="4" max="6" width="4.7109375" style="0" customWidth="1"/>
    <col min="7" max="7" width="34.8515625" style="0" bestFit="1" customWidth="1"/>
    <col min="8" max="8" width="6.140625" style="1" bestFit="1" customWidth="1"/>
    <col min="9" max="10" width="3.28125" style="1" bestFit="1" customWidth="1"/>
    <col min="11" max="11" width="5.140625" style="1" bestFit="1" customWidth="1"/>
    <col min="12" max="12" width="3.28125" style="1" bestFit="1" customWidth="1"/>
    <col min="13" max="13" width="3.7109375" style="2" bestFit="1" customWidth="1"/>
    <col min="14" max="14" width="3.7109375" style="1" bestFit="1" customWidth="1"/>
    <col min="15" max="15" width="30.7109375" style="1" customWidth="1"/>
    <col min="16" max="16" width="20.7109375" style="0" customWidth="1"/>
    <col min="17" max="17" width="1.7109375" style="0" hidden="1" customWidth="1"/>
    <col min="18" max="20" width="4.140625" style="0" hidden="1" customWidth="1"/>
    <col min="21" max="21" width="3.7109375" style="0" hidden="1" customWidth="1"/>
  </cols>
  <sheetData>
    <row r="1" spans="2:13" ht="12">
      <c r="B1" s="63">
        <v>6</v>
      </c>
      <c r="C1" s="63" t="s">
        <v>6</v>
      </c>
      <c r="D1" s="63"/>
      <c r="E1" s="63"/>
      <c r="F1" s="63"/>
      <c r="G1" s="63"/>
      <c r="H1" s="101">
        <v>4922</v>
      </c>
      <c r="I1" s="101">
        <v>8</v>
      </c>
      <c r="J1" s="101"/>
      <c r="K1" s="101"/>
      <c r="L1" s="101">
        <v>0</v>
      </c>
      <c r="M1" s="102" t="s">
        <v>220</v>
      </c>
    </row>
    <row r="2" ht="51" customHeight="1">
      <c r="B2" t="s">
        <v>314</v>
      </c>
    </row>
    <row r="3" spans="2:21" ht="12">
      <c r="B3" s="52" t="s">
        <v>225</v>
      </c>
      <c r="C3" s="53"/>
      <c r="D3" s="52" t="s">
        <v>226</v>
      </c>
      <c r="E3" s="54"/>
      <c r="F3" s="54"/>
      <c r="G3" s="53"/>
      <c r="H3" s="52" t="s">
        <v>227</v>
      </c>
      <c r="I3" s="54"/>
      <c r="J3" s="54"/>
      <c r="K3" s="54"/>
      <c r="L3" s="54"/>
      <c r="M3" s="55"/>
      <c r="N3" s="53"/>
      <c r="O3" s="94"/>
      <c r="P3" s="78" t="s">
        <v>231</v>
      </c>
      <c r="R3" s="72" t="s">
        <v>232</v>
      </c>
      <c r="S3" s="73"/>
      <c r="T3" s="73"/>
      <c r="U3" s="74"/>
    </row>
    <row r="4" spans="2:21" ht="61.5" customHeight="1">
      <c r="B4" s="56" t="s">
        <v>233</v>
      </c>
      <c r="C4" s="56" t="s">
        <v>229</v>
      </c>
      <c r="D4" s="57" t="s">
        <v>249</v>
      </c>
      <c r="E4" s="58"/>
      <c r="F4" s="57" t="s">
        <v>229</v>
      </c>
      <c r="G4" s="59"/>
      <c r="H4" s="56" t="s">
        <v>214</v>
      </c>
      <c r="I4" s="112" t="s">
        <v>215</v>
      </c>
      <c r="J4" s="60"/>
      <c r="K4" s="61" t="s">
        <v>216</v>
      </c>
      <c r="L4" s="61"/>
      <c r="M4" s="62" t="s">
        <v>217</v>
      </c>
      <c r="N4" s="56" t="s">
        <v>235</v>
      </c>
      <c r="O4" s="86" t="s">
        <v>229</v>
      </c>
      <c r="P4" s="77"/>
      <c r="R4" s="75" t="s">
        <v>221</v>
      </c>
      <c r="S4" s="75" t="s">
        <v>222</v>
      </c>
      <c r="T4" s="75" t="s">
        <v>223</v>
      </c>
      <c r="U4" s="75" t="s">
        <v>224</v>
      </c>
    </row>
    <row r="5" spans="2:21" ht="97.5">
      <c r="B5" s="64"/>
      <c r="C5" s="64"/>
      <c r="D5" s="65"/>
      <c r="E5" s="66"/>
      <c r="F5" s="65"/>
      <c r="G5" s="66"/>
      <c r="H5" s="67"/>
      <c r="I5" s="113"/>
      <c r="J5" s="68" t="s">
        <v>0</v>
      </c>
      <c r="K5" s="69" t="s">
        <v>191</v>
      </c>
      <c r="L5" s="70" t="s">
        <v>219</v>
      </c>
      <c r="M5" s="71"/>
      <c r="N5" s="67"/>
      <c r="O5" s="67"/>
      <c r="P5" s="64"/>
      <c r="R5" s="76"/>
      <c r="S5" s="76"/>
      <c r="T5" s="76"/>
      <c r="U5" s="76"/>
    </row>
    <row r="6" spans="2:21" ht="12">
      <c r="B6" s="30">
        <v>6</v>
      </c>
      <c r="C6" s="32" t="s">
        <v>6</v>
      </c>
      <c r="D6" s="30">
        <v>100</v>
      </c>
      <c r="E6" s="7"/>
      <c r="F6" s="30" t="s">
        <v>9</v>
      </c>
      <c r="G6" s="7"/>
      <c r="H6" s="16">
        <f aca="true" t="shared" si="0" ref="H6:H37">$H$1</f>
        <v>4922</v>
      </c>
      <c r="I6" s="12">
        <f aca="true" t="shared" si="1" ref="I6:I37">$I$1</f>
        <v>8</v>
      </c>
      <c r="J6" s="12">
        <f aca="true" t="shared" si="2" ref="J6:J37">$B$1</f>
        <v>6</v>
      </c>
      <c r="K6" s="12">
        <f aca="true" t="shared" si="3" ref="K6:K32">IF(D6&lt;&gt;"",D6,E6)</f>
        <v>100</v>
      </c>
      <c r="L6" s="12">
        <f aca="true" t="shared" si="4" ref="L6:L37">$L$1</f>
        <v>0</v>
      </c>
      <c r="M6" s="13" t="str">
        <f aca="true" t="shared" si="5" ref="M6:M37">$M$1</f>
        <v>00</v>
      </c>
      <c r="N6" s="17">
        <f aca="true" t="shared" si="6" ref="N6:N32">U6</f>
        <v>4</v>
      </c>
      <c r="O6" s="88" t="str">
        <f aca="true" t="shared" si="7" ref="O6:O32">$C$6&amp;IF(F6&lt;&gt;"",F6,G6)</f>
        <v>国産鶏中ぬき（丸どり）</v>
      </c>
      <c r="P6" s="17"/>
      <c r="R6" s="24">
        <f aca="true" t="shared" si="8" ref="R6:R32">(MID(H6,2,1)+MID(H6,4,1)+MID(J6,1,1)+MID(K6,2,1)+MID(L6,1,1)+MID(M6,2,1))*3</f>
        <v>51</v>
      </c>
      <c r="S6" s="24">
        <f aca="true" t="shared" si="9" ref="S6:S32">MID(H6,1,1)+MID(H6,3,1)+MID(I6,1,1)+MID(K6,1,1)+MID(K6,3,1)+MID(M6,1,1)</f>
        <v>15</v>
      </c>
      <c r="T6" s="24">
        <f aca="true" t="shared" si="10" ref="T6:T32">R6+S6</f>
        <v>66</v>
      </c>
      <c r="U6" s="25">
        <f aca="true" t="shared" si="11" ref="U6:U32">IF(10-RIGHT(T6,1)=10,0,10-RIGHT(T6,1))</f>
        <v>4</v>
      </c>
    </row>
    <row r="7" spans="2:21" ht="12">
      <c r="B7" s="31"/>
      <c r="C7" s="33"/>
      <c r="D7" s="31"/>
      <c r="E7" s="37">
        <v>101</v>
      </c>
      <c r="F7" s="31"/>
      <c r="G7" s="37" t="s">
        <v>251</v>
      </c>
      <c r="H7" s="18">
        <f t="shared" si="0"/>
        <v>4922</v>
      </c>
      <c r="I7" s="14">
        <f t="shared" si="1"/>
        <v>8</v>
      </c>
      <c r="J7" s="14">
        <f t="shared" si="2"/>
        <v>6</v>
      </c>
      <c r="K7" s="14">
        <f t="shared" si="3"/>
        <v>101</v>
      </c>
      <c r="L7" s="14">
        <f t="shared" si="4"/>
        <v>0</v>
      </c>
      <c r="M7" s="15" t="str">
        <f t="shared" si="5"/>
        <v>00</v>
      </c>
      <c r="N7" s="19">
        <f t="shared" si="6"/>
        <v>3</v>
      </c>
      <c r="O7" s="93" t="str">
        <f t="shared" si="7"/>
        <v>国産鶏中ぬきⅠ型</v>
      </c>
      <c r="P7" s="19"/>
      <c r="R7" s="26">
        <f t="shared" si="8"/>
        <v>51</v>
      </c>
      <c r="S7" s="26">
        <f t="shared" si="9"/>
        <v>16</v>
      </c>
      <c r="T7" s="26">
        <f t="shared" si="10"/>
        <v>67</v>
      </c>
      <c r="U7" s="27">
        <f t="shared" si="11"/>
        <v>3</v>
      </c>
    </row>
    <row r="8" spans="2:21" ht="12">
      <c r="B8" s="31"/>
      <c r="C8" s="33"/>
      <c r="D8" s="31"/>
      <c r="E8" s="37">
        <v>102</v>
      </c>
      <c r="F8" s="31"/>
      <c r="G8" s="37" t="s">
        <v>252</v>
      </c>
      <c r="H8" s="18">
        <f t="shared" si="0"/>
        <v>4922</v>
      </c>
      <c r="I8" s="14">
        <f t="shared" si="1"/>
        <v>8</v>
      </c>
      <c r="J8" s="14">
        <f t="shared" si="2"/>
        <v>6</v>
      </c>
      <c r="K8" s="14">
        <f t="shared" si="3"/>
        <v>102</v>
      </c>
      <c r="L8" s="14">
        <f t="shared" si="4"/>
        <v>0</v>
      </c>
      <c r="M8" s="15" t="str">
        <f t="shared" si="5"/>
        <v>00</v>
      </c>
      <c r="N8" s="19">
        <f t="shared" si="6"/>
        <v>2</v>
      </c>
      <c r="O8" s="93" t="str">
        <f t="shared" si="7"/>
        <v>国産鶏中ぬきⅡ型</v>
      </c>
      <c r="P8" s="80"/>
      <c r="R8" s="26">
        <f t="shared" si="8"/>
        <v>51</v>
      </c>
      <c r="S8" s="26">
        <f t="shared" si="9"/>
        <v>17</v>
      </c>
      <c r="T8" s="26">
        <f t="shared" si="10"/>
        <v>68</v>
      </c>
      <c r="U8" s="27">
        <f t="shared" si="11"/>
        <v>2</v>
      </c>
    </row>
    <row r="9" spans="2:21" ht="12">
      <c r="B9" s="31"/>
      <c r="C9" s="33"/>
      <c r="D9" s="31"/>
      <c r="E9" s="37">
        <v>103</v>
      </c>
      <c r="F9" s="31"/>
      <c r="G9" s="37" t="s">
        <v>253</v>
      </c>
      <c r="H9" s="18">
        <f t="shared" si="0"/>
        <v>4922</v>
      </c>
      <c r="I9" s="14">
        <f t="shared" si="1"/>
        <v>8</v>
      </c>
      <c r="J9" s="14">
        <f t="shared" si="2"/>
        <v>6</v>
      </c>
      <c r="K9" s="14">
        <f t="shared" si="3"/>
        <v>103</v>
      </c>
      <c r="L9" s="14">
        <f t="shared" si="4"/>
        <v>0</v>
      </c>
      <c r="M9" s="15" t="str">
        <f t="shared" si="5"/>
        <v>00</v>
      </c>
      <c r="N9" s="19">
        <f t="shared" si="6"/>
        <v>1</v>
      </c>
      <c r="O9" s="93" t="str">
        <f t="shared" si="7"/>
        <v>国産鶏中ぬきⅢ型</v>
      </c>
      <c r="P9" s="80"/>
      <c r="R9" s="26">
        <f t="shared" si="8"/>
        <v>51</v>
      </c>
      <c r="S9" s="26">
        <f t="shared" si="9"/>
        <v>18</v>
      </c>
      <c r="T9" s="26">
        <f t="shared" si="10"/>
        <v>69</v>
      </c>
      <c r="U9" s="27">
        <f t="shared" si="11"/>
        <v>1</v>
      </c>
    </row>
    <row r="10" spans="2:21" ht="12">
      <c r="B10" s="31"/>
      <c r="C10" s="33"/>
      <c r="D10" s="31"/>
      <c r="E10" s="37">
        <v>104</v>
      </c>
      <c r="F10" s="31"/>
      <c r="G10" s="37" t="s">
        <v>254</v>
      </c>
      <c r="H10" s="18">
        <f t="shared" si="0"/>
        <v>4922</v>
      </c>
      <c r="I10" s="14">
        <f t="shared" si="1"/>
        <v>8</v>
      </c>
      <c r="J10" s="14">
        <f t="shared" si="2"/>
        <v>6</v>
      </c>
      <c r="K10" s="14">
        <f t="shared" si="3"/>
        <v>104</v>
      </c>
      <c r="L10" s="14">
        <f t="shared" si="4"/>
        <v>0</v>
      </c>
      <c r="M10" s="15" t="str">
        <f t="shared" si="5"/>
        <v>00</v>
      </c>
      <c r="N10" s="19">
        <f t="shared" si="6"/>
        <v>0</v>
      </c>
      <c r="O10" s="93" t="str">
        <f t="shared" si="7"/>
        <v>国産鶏中ぬきⅣ型</v>
      </c>
      <c r="P10" s="80"/>
      <c r="R10" s="26">
        <f t="shared" si="8"/>
        <v>51</v>
      </c>
      <c r="S10" s="26">
        <f t="shared" si="9"/>
        <v>19</v>
      </c>
      <c r="T10" s="26">
        <f t="shared" si="10"/>
        <v>70</v>
      </c>
      <c r="U10" s="27">
        <f t="shared" si="11"/>
        <v>0</v>
      </c>
    </row>
    <row r="11" spans="2:21" ht="12">
      <c r="B11" s="31"/>
      <c r="C11" s="33"/>
      <c r="D11" s="10"/>
      <c r="E11" s="38">
        <v>105</v>
      </c>
      <c r="F11" s="10"/>
      <c r="G11" s="38" t="s">
        <v>255</v>
      </c>
      <c r="H11" s="20">
        <f t="shared" si="0"/>
        <v>4922</v>
      </c>
      <c r="I11" s="21">
        <f t="shared" si="1"/>
        <v>8</v>
      </c>
      <c r="J11" s="21">
        <f t="shared" si="2"/>
        <v>6</v>
      </c>
      <c r="K11" s="21">
        <f t="shared" si="3"/>
        <v>105</v>
      </c>
      <c r="L11" s="21">
        <f t="shared" si="4"/>
        <v>0</v>
      </c>
      <c r="M11" s="22" t="str">
        <f t="shared" si="5"/>
        <v>00</v>
      </c>
      <c r="N11" s="23">
        <f t="shared" si="6"/>
        <v>9</v>
      </c>
      <c r="O11" s="90" t="str">
        <f t="shared" si="7"/>
        <v>国産鶏中ぬきⅤ型</v>
      </c>
      <c r="P11" s="82"/>
      <c r="R11" s="26">
        <f t="shared" si="8"/>
        <v>51</v>
      </c>
      <c r="S11" s="26">
        <f t="shared" si="9"/>
        <v>20</v>
      </c>
      <c r="T11" s="26">
        <f t="shared" si="10"/>
        <v>71</v>
      </c>
      <c r="U11" s="27">
        <f t="shared" si="11"/>
        <v>9</v>
      </c>
    </row>
    <row r="12" spans="2:21" ht="12">
      <c r="B12" s="31"/>
      <c r="C12" s="33"/>
      <c r="D12" s="4">
        <v>200</v>
      </c>
      <c r="E12" s="5"/>
      <c r="F12" s="4" t="s">
        <v>256</v>
      </c>
      <c r="G12" s="5"/>
      <c r="H12" s="48">
        <f t="shared" si="0"/>
        <v>4922</v>
      </c>
      <c r="I12" s="3">
        <f t="shared" si="1"/>
        <v>8</v>
      </c>
      <c r="J12" s="3">
        <f t="shared" si="2"/>
        <v>6</v>
      </c>
      <c r="K12" s="3">
        <f t="shared" si="3"/>
        <v>200</v>
      </c>
      <c r="L12" s="3">
        <f t="shared" si="4"/>
        <v>0</v>
      </c>
      <c r="M12" s="49" t="str">
        <f t="shared" si="5"/>
        <v>00</v>
      </c>
      <c r="N12" s="50">
        <f t="shared" si="6"/>
        <v>3</v>
      </c>
      <c r="O12" s="91" t="str">
        <f t="shared" si="7"/>
        <v>国産鶏セット</v>
      </c>
      <c r="P12" s="6"/>
      <c r="R12" s="26">
        <f t="shared" si="8"/>
        <v>51</v>
      </c>
      <c r="S12" s="26">
        <f t="shared" si="9"/>
        <v>16</v>
      </c>
      <c r="T12" s="26">
        <f t="shared" si="10"/>
        <v>67</v>
      </c>
      <c r="U12" s="27">
        <f t="shared" si="11"/>
        <v>3</v>
      </c>
    </row>
    <row r="13" spans="2:21" ht="12">
      <c r="B13" s="31"/>
      <c r="C13" s="33"/>
      <c r="D13" s="4">
        <v>210</v>
      </c>
      <c r="E13" s="5"/>
      <c r="F13" s="4" t="s">
        <v>15</v>
      </c>
      <c r="G13" s="5"/>
      <c r="H13" s="48">
        <f t="shared" si="0"/>
        <v>4922</v>
      </c>
      <c r="I13" s="3">
        <f t="shared" si="1"/>
        <v>8</v>
      </c>
      <c r="J13" s="3">
        <f t="shared" si="2"/>
        <v>6</v>
      </c>
      <c r="K13" s="3">
        <f t="shared" si="3"/>
        <v>210</v>
      </c>
      <c r="L13" s="3">
        <f t="shared" si="4"/>
        <v>0</v>
      </c>
      <c r="M13" s="49" t="str">
        <f t="shared" si="5"/>
        <v>00</v>
      </c>
      <c r="N13" s="50">
        <f t="shared" si="6"/>
        <v>0</v>
      </c>
      <c r="O13" s="91" t="str">
        <f t="shared" si="7"/>
        <v>国産鶏正肉セット</v>
      </c>
      <c r="P13" s="6"/>
      <c r="R13" s="26">
        <f t="shared" si="8"/>
        <v>54</v>
      </c>
      <c r="S13" s="26">
        <f t="shared" si="9"/>
        <v>16</v>
      </c>
      <c r="T13" s="26">
        <f t="shared" si="10"/>
        <v>70</v>
      </c>
      <c r="U13" s="27">
        <f t="shared" si="11"/>
        <v>0</v>
      </c>
    </row>
    <row r="14" spans="2:21" ht="12">
      <c r="B14" s="31"/>
      <c r="C14" s="33"/>
      <c r="D14" s="4">
        <v>220</v>
      </c>
      <c r="E14" s="5"/>
      <c r="F14" s="4" t="s">
        <v>16</v>
      </c>
      <c r="G14" s="5"/>
      <c r="H14" s="48">
        <f t="shared" si="0"/>
        <v>4922</v>
      </c>
      <c r="I14" s="3">
        <f t="shared" si="1"/>
        <v>8</v>
      </c>
      <c r="J14" s="3">
        <f t="shared" si="2"/>
        <v>6</v>
      </c>
      <c r="K14" s="3">
        <f t="shared" si="3"/>
        <v>220</v>
      </c>
      <c r="L14" s="3">
        <f t="shared" si="4"/>
        <v>0</v>
      </c>
      <c r="M14" s="49" t="str">
        <f t="shared" si="5"/>
        <v>00</v>
      </c>
      <c r="N14" s="50">
        <f t="shared" si="6"/>
        <v>7</v>
      </c>
      <c r="O14" s="91" t="str">
        <f t="shared" si="7"/>
        <v>国産鶏特製正肉セット</v>
      </c>
      <c r="P14" s="6"/>
      <c r="R14" s="26">
        <f t="shared" si="8"/>
        <v>57</v>
      </c>
      <c r="S14" s="26">
        <f t="shared" si="9"/>
        <v>16</v>
      </c>
      <c r="T14" s="26">
        <f t="shared" si="10"/>
        <v>73</v>
      </c>
      <c r="U14" s="27">
        <f t="shared" si="11"/>
        <v>7</v>
      </c>
    </row>
    <row r="15" spans="2:21" ht="12">
      <c r="B15" s="31"/>
      <c r="C15" s="33"/>
      <c r="D15" s="4">
        <v>300</v>
      </c>
      <c r="E15" s="5"/>
      <c r="F15" s="4" t="s">
        <v>257</v>
      </c>
      <c r="G15" s="5"/>
      <c r="H15" s="48">
        <f t="shared" si="0"/>
        <v>4922</v>
      </c>
      <c r="I15" s="3">
        <f t="shared" si="1"/>
        <v>8</v>
      </c>
      <c r="J15" s="3">
        <f t="shared" si="2"/>
        <v>6</v>
      </c>
      <c r="K15" s="3">
        <f t="shared" si="3"/>
        <v>300</v>
      </c>
      <c r="L15" s="3">
        <f t="shared" si="4"/>
        <v>0</v>
      </c>
      <c r="M15" s="49" t="str">
        <f t="shared" si="5"/>
        <v>00</v>
      </c>
      <c r="N15" s="50">
        <f t="shared" si="6"/>
        <v>2</v>
      </c>
      <c r="O15" s="91" t="str">
        <f t="shared" si="7"/>
        <v>国産鶏手羽類（骨付き肉）</v>
      </c>
      <c r="P15" s="6"/>
      <c r="R15" s="26">
        <f t="shared" si="8"/>
        <v>51</v>
      </c>
      <c r="S15" s="26">
        <f t="shared" si="9"/>
        <v>17</v>
      </c>
      <c r="T15" s="26">
        <f t="shared" si="10"/>
        <v>68</v>
      </c>
      <c r="U15" s="27">
        <f t="shared" si="11"/>
        <v>2</v>
      </c>
    </row>
    <row r="16" spans="2:21" ht="12">
      <c r="B16" s="31"/>
      <c r="C16" s="33"/>
      <c r="D16" s="4">
        <v>310</v>
      </c>
      <c r="E16" s="5"/>
      <c r="F16" s="4" t="s">
        <v>52</v>
      </c>
      <c r="G16" s="5"/>
      <c r="H16" s="48">
        <f t="shared" si="0"/>
        <v>4922</v>
      </c>
      <c r="I16" s="3">
        <f t="shared" si="1"/>
        <v>8</v>
      </c>
      <c r="J16" s="3">
        <f t="shared" si="2"/>
        <v>6</v>
      </c>
      <c r="K16" s="3">
        <f t="shared" si="3"/>
        <v>310</v>
      </c>
      <c r="L16" s="3">
        <f t="shared" si="4"/>
        <v>0</v>
      </c>
      <c r="M16" s="49" t="str">
        <f t="shared" si="5"/>
        <v>00</v>
      </c>
      <c r="N16" s="50">
        <f t="shared" si="6"/>
        <v>9</v>
      </c>
      <c r="O16" s="91" t="str">
        <f t="shared" si="7"/>
        <v>国産鶏手羽</v>
      </c>
      <c r="P16" s="6"/>
      <c r="R16" s="26">
        <f t="shared" si="8"/>
        <v>54</v>
      </c>
      <c r="S16" s="26">
        <f t="shared" si="9"/>
        <v>17</v>
      </c>
      <c r="T16" s="26">
        <f t="shared" si="10"/>
        <v>71</v>
      </c>
      <c r="U16" s="27">
        <f t="shared" si="11"/>
        <v>9</v>
      </c>
    </row>
    <row r="17" spans="2:21" ht="12">
      <c r="B17" s="31"/>
      <c r="C17" s="33"/>
      <c r="D17" s="4">
        <v>320</v>
      </c>
      <c r="E17" s="5"/>
      <c r="F17" s="4" t="s">
        <v>53</v>
      </c>
      <c r="G17" s="5"/>
      <c r="H17" s="48">
        <f t="shared" si="0"/>
        <v>4922</v>
      </c>
      <c r="I17" s="3">
        <f t="shared" si="1"/>
        <v>8</v>
      </c>
      <c r="J17" s="3">
        <f t="shared" si="2"/>
        <v>6</v>
      </c>
      <c r="K17" s="3">
        <f t="shared" si="3"/>
        <v>320</v>
      </c>
      <c r="L17" s="3">
        <f t="shared" si="4"/>
        <v>0</v>
      </c>
      <c r="M17" s="49" t="str">
        <f t="shared" si="5"/>
        <v>00</v>
      </c>
      <c r="N17" s="50">
        <f t="shared" si="6"/>
        <v>6</v>
      </c>
      <c r="O17" s="91" t="str">
        <f t="shared" si="7"/>
        <v>国産鶏手羽もと</v>
      </c>
      <c r="P17" s="6"/>
      <c r="R17" s="26">
        <f t="shared" si="8"/>
        <v>57</v>
      </c>
      <c r="S17" s="26">
        <f t="shared" si="9"/>
        <v>17</v>
      </c>
      <c r="T17" s="26">
        <f t="shared" si="10"/>
        <v>74</v>
      </c>
      <c r="U17" s="27">
        <f t="shared" si="11"/>
        <v>6</v>
      </c>
    </row>
    <row r="18" spans="2:21" ht="12">
      <c r="B18" s="31"/>
      <c r="C18" s="33"/>
      <c r="D18" s="4">
        <v>330</v>
      </c>
      <c r="E18" s="5"/>
      <c r="F18" s="4" t="s">
        <v>54</v>
      </c>
      <c r="G18" s="5"/>
      <c r="H18" s="48">
        <f t="shared" si="0"/>
        <v>4922</v>
      </c>
      <c r="I18" s="3">
        <f t="shared" si="1"/>
        <v>8</v>
      </c>
      <c r="J18" s="3">
        <f t="shared" si="2"/>
        <v>6</v>
      </c>
      <c r="K18" s="3">
        <f t="shared" si="3"/>
        <v>330</v>
      </c>
      <c r="L18" s="3">
        <f t="shared" si="4"/>
        <v>0</v>
      </c>
      <c r="M18" s="49" t="str">
        <f t="shared" si="5"/>
        <v>00</v>
      </c>
      <c r="N18" s="50">
        <f t="shared" si="6"/>
        <v>3</v>
      </c>
      <c r="O18" s="91" t="str">
        <f t="shared" si="7"/>
        <v>国産鶏手羽さき</v>
      </c>
      <c r="P18" s="6"/>
      <c r="R18" s="26">
        <f t="shared" si="8"/>
        <v>60</v>
      </c>
      <c r="S18" s="26">
        <f t="shared" si="9"/>
        <v>17</v>
      </c>
      <c r="T18" s="26">
        <f t="shared" si="10"/>
        <v>77</v>
      </c>
      <c r="U18" s="27">
        <f t="shared" si="11"/>
        <v>3</v>
      </c>
    </row>
    <row r="19" spans="2:21" ht="12">
      <c r="B19" s="31"/>
      <c r="C19" s="33"/>
      <c r="D19" s="4">
        <v>340</v>
      </c>
      <c r="E19" s="5"/>
      <c r="F19" s="4" t="s">
        <v>55</v>
      </c>
      <c r="G19" s="5"/>
      <c r="H19" s="48">
        <f t="shared" si="0"/>
        <v>4922</v>
      </c>
      <c r="I19" s="3">
        <f t="shared" si="1"/>
        <v>8</v>
      </c>
      <c r="J19" s="3">
        <f t="shared" si="2"/>
        <v>6</v>
      </c>
      <c r="K19" s="3">
        <f t="shared" si="3"/>
        <v>340</v>
      </c>
      <c r="L19" s="3">
        <f t="shared" si="4"/>
        <v>0</v>
      </c>
      <c r="M19" s="49" t="str">
        <f t="shared" si="5"/>
        <v>00</v>
      </c>
      <c r="N19" s="50">
        <f t="shared" si="6"/>
        <v>0</v>
      </c>
      <c r="O19" s="91" t="str">
        <f t="shared" si="7"/>
        <v>国産鶏手羽なか</v>
      </c>
      <c r="P19" s="6"/>
      <c r="R19" s="26">
        <f t="shared" si="8"/>
        <v>63</v>
      </c>
      <c r="S19" s="26">
        <f t="shared" si="9"/>
        <v>17</v>
      </c>
      <c r="T19" s="26">
        <f t="shared" si="10"/>
        <v>80</v>
      </c>
      <c r="U19" s="27">
        <f t="shared" si="11"/>
        <v>0</v>
      </c>
    </row>
    <row r="20" spans="2:21" ht="12">
      <c r="B20" s="31"/>
      <c r="C20" s="33"/>
      <c r="D20" s="4">
        <v>350</v>
      </c>
      <c r="E20" s="5"/>
      <c r="F20" s="4" t="s">
        <v>56</v>
      </c>
      <c r="G20" s="5"/>
      <c r="H20" s="48">
        <f t="shared" si="0"/>
        <v>4922</v>
      </c>
      <c r="I20" s="3">
        <f t="shared" si="1"/>
        <v>8</v>
      </c>
      <c r="J20" s="3">
        <f t="shared" si="2"/>
        <v>6</v>
      </c>
      <c r="K20" s="3">
        <f t="shared" si="3"/>
        <v>350</v>
      </c>
      <c r="L20" s="3">
        <f t="shared" si="4"/>
        <v>0</v>
      </c>
      <c r="M20" s="49" t="str">
        <f t="shared" si="5"/>
        <v>00</v>
      </c>
      <c r="N20" s="50">
        <f t="shared" si="6"/>
        <v>7</v>
      </c>
      <c r="O20" s="91" t="str">
        <f t="shared" si="7"/>
        <v>国産鶏チキンバー（スペアリブ、手羽中ハーフ）</v>
      </c>
      <c r="P20" s="6"/>
      <c r="R20" s="26">
        <f t="shared" si="8"/>
        <v>66</v>
      </c>
      <c r="S20" s="26">
        <f t="shared" si="9"/>
        <v>17</v>
      </c>
      <c r="T20" s="26">
        <f t="shared" si="10"/>
        <v>83</v>
      </c>
      <c r="U20" s="27">
        <f t="shared" si="11"/>
        <v>7</v>
      </c>
    </row>
    <row r="21" spans="2:21" ht="12">
      <c r="B21" s="31"/>
      <c r="C21" s="33"/>
      <c r="D21" s="4">
        <v>360</v>
      </c>
      <c r="E21" s="5"/>
      <c r="F21" s="4" t="s">
        <v>57</v>
      </c>
      <c r="G21" s="5"/>
      <c r="H21" s="48">
        <f t="shared" si="0"/>
        <v>4922</v>
      </c>
      <c r="I21" s="3">
        <f t="shared" si="1"/>
        <v>8</v>
      </c>
      <c r="J21" s="3">
        <f t="shared" si="2"/>
        <v>6</v>
      </c>
      <c r="K21" s="3">
        <f t="shared" si="3"/>
        <v>360</v>
      </c>
      <c r="L21" s="3">
        <f t="shared" si="4"/>
        <v>0</v>
      </c>
      <c r="M21" s="49" t="str">
        <f t="shared" si="5"/>
        <v>00</v>
      </c>
      <c r="N21" s="50">
        <f t="shared" si="6"/>
        <v>4</v>
      </c>
      <c r="O21" s="91" t="str">
        <f t="shared" si="7"/>
        <v>国産鶏チューリップ</v>
      </c>
      <c r="P21" s="6"/>
      <c r="R21" s="26">
        <f t="shared" si="8"/>
        <v>69</v>
      </c>
      <c r="S21" s="26">
        <f t="shared" si="9"/>
        <v>17</v>
      </c>
      <c r="T21" s="26">
        <f t="shared" si="10"/>
        <v>86</v>
      </c>
      <c r="U21" s="27">
        <f t="shared" si="11"/>
        <v>4</v>
      </c>
    </row>
    <row r="22" spans="2:21" ht="12">
      <c r="B22" s="31"/>
      <c r="C22" s="33"/>
      <c r="D22" s="4">
        <v>400</v>
      </c>
      <c r="E22" s="5"/>
      <c r="F22" s="4" t="s">
        <v>258</v>
      </c>
      <c r="G22" s="5"/>
      <c r="H22" s="48">
        <f t="shared" si="0"/>
        <v>4922</v>
      </c>
      <c r="I22" s="3">
        <f t="shared" si="1"/>
        <v>8</v>
      </c>
      <c r="J22" s="3">
        <f t="shared" si="2"/>
        <v>6</v>
      </c>
      <c r="K22" s="3">
        <f t="shared" si="3"/>
        <v>400</v>
      </c>
      <c r="L22" s="3">
        <f t="shared" si="4"/>
        <v>0</v>
      </c>
      <c r="M22" s="49" t="str">
        <f t="shared" si="5"/>
        <v>00</v>
      </c>
      <c r="N22" s="50">
        <f t="shared" si="6"/>
        <v>1</v>
      </c>
      <c r="O22" s="91" t="str">
        <f t="shared" si="7"/>
        <v>国産鶏むね類（骨付き肉）</v>
      </c>
      <c r="P22" s="6"/>
      <c r="R22" s="26">
        <f t="shared" si="8"/>
        <v>51</v>
      </c>
      <c r="S22" s="26">
        <f t="shared" si="9"/>
        <v>18</v>
      </c>
      <c r="T22" s="26">
        <f t="shared" si="10"/>
        <v>69</v>
      </c>
      <c r="U22" s="27">
        <f t="shared" si="11"/>
        <v>1</v>
      </c>
    </row>
    <row r="23" spans="2:21" ht="12">
      <c r="B23" s="31"/>
      <c r="C23" s="33"/>
      <c r="D23" s="31">
        <v>410</v>
      </c>
      <c r="E23" s="8"/>
      <c r="F23" s="31" t="s">
        <v>70</v>
      </c>
      <c r="G23" s="8"/>
      <c r="H23" s="42">
        <f t="shared" si="0"/>
        <v>4922</v>
      </c>
      <c r="I23" s="43">
        <f t="shared" si="1"/>
        <v>8</v>
      </c>
      <c r="J23" s="43">
        <f t="shared" si="2"/>
        <v>6</v>
      </c>
      <c r="K23" s="43">
        <f t="shared" si="3"/>
        <v>410</v>
      </c>
      <c r="L23" s="43">
        <f t="shared" si="4"/>
        <v>0</v>
      </c>
      <c r="M23" s="44" t="str">
        <f t="shared" si="5"/>
        <v>00</v>
      </c>
      <c r="N23" s="45">
        <f t="shared" si="6"/>
        <v>8</v>
      </c>
      <c r="O23" s="92" t="str">
        <f t="shared" si="7"/>
        <v>国産鶏骨付きむね</v>
      </c>
      <c r="P23" s="81"/>
      <c r="R23" s="26">
        <f t="shared" si="8"/>
        <v>54</v>
      </c>
      <c r="S23" s="26">
        <f t="shared" si="9"/>
        <v>18</v>
      </c>
      <c r="T23" s="26">
        <f t="shared" si="10"/>
        <v>72</v>
      </c>
      <c r="U23" s="27">
        <f t="shared" si="11"/>
        <v>8</v>
      </c>
    </row>
    <row r="24" spans="2:21" ht="12">
      <c r="B24" s="31"/>
      <c r="C24" s="33"/>
      <c r="D24" s="10"/>
      <c r="E24" s="38">
        <v>411</v>
      </c>
      <c r="F24" s="10"/>
      <c r="G24" s="38" t="s">
        <v>260</v>
      </c>
      <c r="H24" s="20">
        <f t="shared" si="0"/>
        <v>4922</v>
      </c>
      <c r="I24" s="21">
        <f t="shared" si="1"/>
        <v>8</v>
      </c>
      <c r="J24" s="21">
        <f t="shared" si="2"/>
        <v>6</v>
      </c>
      <c r="K24" s="21">
        <f t="shared" si="3"/>
        <v>411</v>
      </c>
      <c r="L24" s="21">
        <f t="shared" si="4"/>
        <v>0</v>
      </c>
      <c r="M24" s="22" t="str">
        <f t="shared" si="5"/>
        <v>00</v>
      </c>
      <c r="N24" s="23">
        <f t="shared" si="6"/>
        <v>7</v>
      </c>
      <c r="O24" s="90" t="str">
        <f t="shared" si="7"/>
        <v>国産鶏骨付きむね肉</v>
      </c>
      <c r="P24" s="82"/>
      <c r="R24" s="26">
        <f t="shared" si="8"/>
        <v>54</v>
      </c>
      <c r="S24" s="26">
        <f t="shared" si="9"/>
        <v>19</v>
      </c>
      <c r="T24" s="26">
        <f t="shared" si="10"/>
        <v>73</v>
      </c>
      <c r="U24" s="27">
        <f t="shared" si="11"/>
        <v>7</v>
      </c>
    </row>
    <row r="25" spans="2:21" ht="12">
      <c r="B25" s="31"/>
      <c r="C25" s="33"/>
      <c r="D25" s="4">
        <v>420</v>
      </c>
      <c r="E25" s="5"/>
      <c r="F25" s="4" t="s">
        <v>71</v>
      </c>
      <c r="G25" s="5"/>
      <c r="H25" s="48">
        <f t="shared" si="0"/>
        <v>4922</v>
      </c>
      <c r="I25" s="3">
        <f t="shared" si="1"/>
        <v>8</v>
      </c>
      <c r="J25" s="3">
        <f t="shared" si="2"/>
        <v>6</v>
      </c>
      <c r="K25" s="3">
        <f t="shared" si="3"/>
        <v>420</v>
      </c>
      <c r="L25" s="3">
        <f t="shared" si="4"/>
        <v>0</v>
      </c>
      <c r="M25" s="49" t="str">
        <f t="shared" si="5"/>
        <v>00</v>
      </c>
      <c r="N25" s="50">
        <f t="shared" si="6"/>
        <v>5</v>
      </c>
      <c r="O25" s="91" t="str">
        <f t="shared" si="7"/>
        <v>国産鶏むね肉</v>
      </c>
      <c r="P25" s="6"/>
      <c r="R25" s="26">
        <f t="shared" si="8"/>
        <v>57</v>
      </c>
      <c r="S25" s="26">
        <f t="shared" si="9"/>
        <v>18</v>
      </c>
      <c r="T25" s="26">
        <f t="shared" si="10"/>
        <v>75</v>
      </c>
      <c r="U25" s="27">
        <f t="shared" si="11"/>
        <v>5</v>
      </c>
    </row>
    <row r="26" spans="2:21" ht="12">
      <c r="B26" s="31"/>
      <c r="C26" s="33"/>
      <c r="D26" s="4">
        <v>430</v>
      </c>
      <c r="E26" s="5"/>
      <c r="F26" s="4" t="s">
        <v>72</v>
      </c>
      <c r="G26" s="5"/>
      <c r="H26" s="48">
        <f t="shared" si="0"/>
        <v>4922</v>
      </c>
      <c r="I26" s="3">
        <f t="shared" si="1"/>
        <v>8</v>
      </c>
      <c r="J26" s="3">
        <f t="shared" si="2"/>
        <v>6</v>
      </c>
      <c r="K26" s="3">
        <f t="shared" si="3"/>
        <v>430</v>
      </c>
      <c r="L26" s="3">
        <f t="shared" si="4"/>
        <v>0</v>
      </c>
      <c r="M26" s="49" t="str">
        <f t="shared" si="5"/>
        <v>00</v>
      </c>
      <c r="N26" s="50">
        <f t="shared" si="6"/>
        <v>2</v>
      </c>
      <c r="O26" s="91" t="str">
        <f t="shared" si="7"/>
        <v>国産鶏皮なしむね肉（特製むね肉）</v>
      </c>
      <c r="P26" s="6"/>
      <c r="R26" s="26">
        <f t="shared" si="8"/>
        <v>60</v>
      </c>
      <c r="S26" s="26">
        <f t="shared" si="9"/>
        <v>18</v>
      </c>
      <c r="T26" s="26">
        <f t="shared" si="10"/>
        <v>78</v>
      </c>
      <c r="U26" s="27">
        <f t="shared" si="11"/>
        <v>2</v>
      </c>
    </row>
    <row r="27" spans="2:21" ht="12">
      <c r="B27" s="31"/>
      <c r="C27" s="33"/>
      <c r="D27" s="4">
        <v>600</v>
      </c>
      <c r="E27" s="5"/>
      <c r="F27" s="4" t="s">
        <v>259</v>
      </c>
      <c r="G27" s="5"/>
      <c r="H27" s="48">
        <f t="shared" si="0"/>
        <v>4922</v>
      </c>
      <c r="I27" s="3">
        <f t="shared" si="1"/>
        <v>8</v>
      </c>
      <c r="J27" s="3">
        <f t="shared" si="2"/>
        <v>6</v>
      </c>
      <c r="K27" s="3">
        <f t="shared" si="3"/>
        <v>600</v>
      </c>
      <c r="L27" s="3">
        <f t="shared" si="4"/>
        <v>0</v>
      </c>
      <c r="M27" s="49" t="str">
        <f t="shared" si="5"/>
        <v>00</v>
      </c>
      <c r="N27" s="50">
        <f t="shared" si="6"/>
        <v>9</v>
      </c>
      <c r="O27" s="91" t="str">
        <f t="shared" si="7"/>
        <v>国産鶏もも類（骨付き肉）</v>
      </c>
      <c r="P27" s="6"/>
      <c r="R27" s="26">
        <f t="shared" si="8"/>
        <v>51</v>
      </c>
      <c r="S27" s="26">
        <f t="shared" si="9"/>
        <v>20</v>
      </c>
      <c r="T27" s="26">
        <f t="shared" si="10"/>
        <v>71</v>
      </c>
      <c r="U27" s="27">
        <f t="shared" si="11"/>
        <v>9</v>
      </c>
    </row>
    <row r="28" spans="2:21" ht="12">
      <c r="B28" s="31"/>
      <c r="C28" s="33"/>
      <c r="D28" s="31">
        <v>610</v>
      </c>
      <c r="E28" s="8"/>
      <c r="F28" s="31" t="s">
        <v>118</v>
      </c>
      <c r="G28" s="8"/>
      <c r="H28" s="42">
        <f t="shared" si="0"/>
        <v>4922</v>
      </c>
      <c r="I28" s="43">
        <f t="shared" si="1"/>
        <v>8</v>
      </c>
      <c r="J28" s="43">
        <f t="shared" si="2"/>
        <v>6</v>
      </c>
      <c r="K28" s="43">
        <f t="shared" si="3"/>
        <v>610</v>
      </c>
      <c r="L28" s="43">
        <f t="shared" si="4"/>
        <v>0</v>
      </c>
      <c r="M28" s="44" t="str">
        <f t="shared" si="5"/>
        <v>00</v>
      </c>
      <c r="N28" s="45">
        <f t="shared" si="6"/>
        <v>6</v>
      </c>
      <c r="O28" s="92" t="str">
        <f t="shared" si="7"/>
        <v>国産鶏骨つきもも</v>
      </c>
      <c r="P28" s="81"/>
      <c r="R28" s="26">
        <f t="shared" si="8"/>
        <v>54</v>
      </c>
      <c r="S28" s="26">
        <f t="shared" si="9"/>
        <v>20</v>
      </c>
      <c r="T28" s="26">
        <f t="shared" si="10"/>
        <v>74</v>
      </c>
      <c r="U28" s="27">
        <f t="shared" si="11"/>
        <v>6</v>
      </c>
    </row>
    <row r="29" spans="2:21" ht="12">
      <c r="B29" s="31"/>
      <c r="C29" s="33"/>
      <c r="D29" s="31"/>
      <c r="E29" s="37">
        <v>611</v>
      </c>
      <c r="F29" s="31"/>
      <c r="G29" s="37" t="s">
        <v>261</v>
      </c>
      <c r="H29" s="18">
        <f t="shared" si="0"/>
        <v>4922</v>
      </c>
      <c r="I29" s="14">
        <f t="shared" si="1"/>
        <v>8</v>
      </c>
      <c r="J29" s="14">
        <f t="shared" si="2"/>
        <v>6</v>
      </c>
      <c r="K29" s="14">
        <f t="shared" si="3"/>
        <v>611</v>
      </c>
      <c r="L29" s="14">
        <f t="shared" si="4"/>
        <v>0</v>
      </c>
      <c r="M29" s="15" t="str">
        <f t="shared" si="5"/>
        <v>00</v>
      </c>
      <c r="N29" s="19">
        <f t="shared" si="6"/>
        <v>5</v>
      </c>
      <c r="O29" s="93" t="str">
        <f t="shared" si="7"/>
        <v>国産鶏骨つきももⅠ型</v>
      </c>
      <c r="P29" s="80"/>
      <c r="R29" s="26">
        <f t="shared" si="8"/>
        <v>54</v>
      </c>
      <c r="S29" s="26">
        <f t="shared" si="9"/>
        <v>21</v>
      </c>
      <c r="T29" s="26">
        <f t="shared" si="10"/>
        <v>75</v>
      </c>
      <c r="U29" s="27">
        <f t="shared" si="11"/>
        <v>5</v>
      </c>
    </row>
    <row r="30" spans="2:21" ht="12">
      <c r="B30" s="31"/>
      <c r="C30" s="33"/>
      <c r="D30" s="31"/>
      <c r="E30" s="37">
        <v>612</v>
      </c>
      <c r="F30" s="31"/>
      <c r="G30" s="37" t="s">
        <v>262</v>
      </c>
      <c r="H30" s="18">
        <f t="shared" si="0"/>
        <v>4922</v>
      </c>
      <c r="I30" s="14">
        <f t="shared" si="1"/>
        <v>8</v>
      </c>
      <c r="J30" s="14">
        <f t="shared" si="2"/>
        <v>6</v>
      </c>
      <c r="K30" s="14">
        <f t="shared" si="3"/>
        <v>612</v>
      </c>
      <c r="L30" s="14">
        <f t="shared" si="4"/>
        <v>0</v>
      </c>
      <c r="M30" s="15" t="str">
        <f t="shared" si="5"/>
        <v>00</v>
      </c>
      <c r="N30" s="19">
        <f t="shared" si="6"/>
        <v>4</v>
      </c>
      <c r="O30" s="93" t="str">
        <f t="shared" si="7"/>
        <v>国産鶏骨つきももⅡ型</v>
      </c>
      <c r="P30" s="80"/>
      <c r="R30" s="26">
        <f t="shared" si="8"/>
        <v>54</v>
      </c>
      <c r="S30" s="26">
        <f t="shared" si="9"/>
        <v>22</v>
      </c>
      <c r="T30" s="26">
        <f t="shared" si="10"/>
        <v>76</v>
      </c>
      <c r="U30" s="27">
        <f t="shared" si="11"/>
        <v>4</v>
      </c>
    </row>
    <row r="31" spans="2:21" ht="12">
      <c r="B31" s="31"/>
      <c r="C31" s="33"/>
      <c r="D31" s="31"/>
      <c r="E31" s="37">
        <v>613</v>
      </c>
      <c r="F31" s="31"/>
      <c r="G31" s="37" t="s">
        <v>263</v>
      </c>
      <c r="H31" s="18">
        <f t="shared" si="0"/>
        <v>4922</v>
      </c>
      <c r="I31" s="14">
        <f t="shared" si="1"/>
        <v>8</v>
      </c>
      <c r="J31" s="14">
        <f t="shared" si="2"/>
        <v>6</v>
      </c>
      <c r="K31" s="14">
        <f t="shared" si="3"/>
        <v>613</v>
      </c>
      <c r="L31" s="14">
        <f t="shared" si="4"/>
        <v>0</v>
      </c>
      <c r="M31" s="15" t="str">
        <f t="shared" si="5"/>
        <v>00</v>
      </c>
      <c r="N31" s="19">
        <f t="shared" si="6"/>
        <v>3</v>
      </c>
      <c r="O31" s="93" t="str">
        <f t="shared" si="7"/>
        <v>国産鶏骨つきうわもも</v>
      </c>
      <c r="P31" s="80"/>
      <c r="R31" s="26">
        <f t="shared" si="8"/>
        <v>54</v>
      </c>
      <c r="S31" s="26">
        <f t="shared" si="9"/>
        <v>23</v>
      </c>
      <c r="T31" s="26">
        <f t="shared" si="10"/>
        <v>77</v>
      </c>
      <c r="U31" s="27">
        <f t="shared" si="11"/>
        <v>3</v>
      </c>
    </row>
    <row r="32" spans="2:21" ht="12">
      <c r="B32" s="31"/>
      <c r="C32" s="33"/>
      <c r="D32" s="10"/>
      <c r="E32" s="38">
        <v>614</v>
      </c>
      <c r="F32" s="10"/>
      <c r="G32" s="38" t="s">
        <v>264</v>
      </c>
      <c r="H32" s="20">
        <f t="shared" si="0"/>
        <v>4922</v>
      </c>
      <c r="I32" s="21">
        <f t="shared" si="1"/>
        <v>8</v>
      </c>
      <c r="J32" s="21">
        <f t="shared" si="2"/>
        <v>6</v>
      </c>
      <c r="K32" s="21">
        <f t="shared" si="3"/>
        <v>614</v>
      </c>
      <c r="L32" s="21">
        <f t="shared" si="4"/>
        <v>0</v>
      </c>
      <c r="M32" s="22" t="str">
        <f t="shared" si="5"/>
        <v>00</v>
      </c>
      <c r="N32" s="23">
        <f t="shared" si="6"/>
        <v>2</v>
      </c>
      <c r="O32" s="90" t="str">
        <f t="shared" si="7"/>
        <v>国産鶏骨つきしたもも</v>
      </c>
      <c r="P32" s="82"/>
      <c r="R32" s="26">
        <f t="shared" si="8"/>
        <v>54</v>
      </c>
      <c r="S32" s="26">
        <f t="shared" si="9"/>
        <v>24</v>
      </c>
      <c r="T32" s="26">
        <f t="shared" si="10"/>
        <v>78</v>
      </c>
      <c r="U32" s="27">
        <f t="shared" si="11"/>
        <v>2</v>
      </c>
    </row>
    <row r="33" spans="2:21" ht="12">
      <c r="B33" s="31"/>
      <c r="C33" s="33"/>
      <c r="D33" s="4">
        <v>620</v>
      </c>
      <c r="E33" s="5"/>
      <c r="F33" s="4" t="s">
        <v>119</v>
      </c>
      <c r="G33" s="5"/>
      <c r="H33" s="48">
        <f t="shared" si="0"/>
        <v>4922</v>
      </c>
      <c r="I33" s="3">
        <f t="shared" si="1"/>
        <v>8</v>
      </c>
      <c r="J33" s="3">
        <f t="shared" si="2"/>
        <v>6</v>
      </c>
      <c r="K33" s="3">
        <f aca="true" t="shared" si="12" ref="K33:K48">IF(D33&lt;&gt;"",D33,E33)</f>
        <v>620</v>
      </c>
      <c r="L33" s="3">
        <f t="shared" si="4"/>
        <v>0</v>
      </c>
      <c r="M33" s="49" t="str">
        <f t="shared" si="5"/>
        <v>00</v>
      </c>
      <c r="N33" s="50">
        <f aca="true" t="shared" si="13" ref="N33:N48">U33</f>
        <v>3</v>
      </c>
      <c r="O33" s="91" t="str">
        <f aca="true" t="shared" si="14" ref="O33:O62">$C$6&amp;IF(F33&lt;&gt;"",F33,G33)</f>
        <v>国産鶏もも肉</v>
      </c>
      <c r="P33" s="6"/>
      <c r="R33" s="26">
        <f aca="true" t="shared" si="15" ref="R33:R61">(MID(H33,2,1)+MID(H33,4,1)+MID(J33,1,1)+MID(K33,2,1)+MID(L33,1,1)+MID(M33,2,1))*3</f>
        <v>57</v>
      </c>
      <c r="S33" s="26">
        <f aca="true" t="shared" si="16" ref="S33:S61">MID(H33,1,1)+MID(H33,3,1)+MID(I33,1,1)+MID(K33,1,1)+MID(K33,3,1)+MID(M33,1,1)</f>
        <v>20</v>
      </c>
      <c r="T33" s="26">
        <f aca="true" t="shared" si="17" ref="T33:T61">R33+S33</f>
        <v>77</v>
      </c>
      <c r="U33" s="27">
        <f aca="true" t="shared" si="18" ref="U33:U61">IF(10-RIGHT(T33,1)=10,0,10-RIGHT(T33,1))</f>
        <v>3</v>
      </c>
    </row>
    <row r="34" spans="2:21" ht="12">
      <c r="B34" s="31"/>
      <c r="C34" s="33"/>
      <c r="D34" s="4">
        <v>630</v>
      </c>
      <c r="E34" s="5"/>
      <c r="F34" s="4" t="s">
        <v>120</v>
      </c>
      <c r="G34" s="5"/>
      <c r="H34" s="48">
        <f t="shared" si="0"/>
        <v>4922</v>
      </c>
      <c r="I34" s="3">
        <f t="shared" si="1"/>
        <v>8</v>
      </c>
      <c r="J34" s="3">
        <f t="shared" si="2"/>
        <v>6</v>
      </c>
      <c r="K34" s="3">
        <f t="shared" si="12"/>
        <v>630</v>
      </c>
      <c r="L34" s="3">
        <f t="shared" si="4"/>
        <v>0</v>
      </c>
      <c r="M34" s="49" t="str">
        <f t="shared" si="5"/>
        <v>00</v>
      </c>
      <c r="N34" s="50">
        <f t="shared" si="13"/>
        <v>0</v>
      </c>
      <c r="O34" s="91" t="str">
        <f t="shared" si="14"/>
        <v>国産鶏皮なしもも肉（特製もも肉）</v>
      </c>
      <c r="P34" s="6"/>
      <c r="R34" s="26">
        <f t="shared" si="15"/>
        <v>60</v>
      </c>
      <c r="S34" s="26">
        <f t="shared" si="16"/>
        <v>20</v>
      </c>
      <c r="T34" s="26">
        <f t="shared" si="17"/>
        <v>80</v>
      </c>
      <c r="U34" s="27">
        <f t="shared" si="18"/>
        <v>0</v>
      </c>
    </row>
    <row r="35" spans="2:21" ht="12">
      <c r="B35" s="31"/>
      <c r="C35" s="33"/>
      <c r="D35" s="31">
        <v>710</v>
      </c>
      <c r="E35" s="8"/>
      <c r="F35" s="31" t="s">
        <v>138</v>
      </c>
      <c r="G35" s="8"/>
      <c r="H35" s="42">
        <f t="shared" si="0"/>
        <v>4922</v>
      </c>
      <c r="I35" s="43">
        <f t="shared" si="1"/>
        <v>8</v>
      </c>
      <c r="J35" s="43">
        <f t="shared" si="2"/>
        <v>6</v>
      </c>
      <c r="K35" s="43">
        <f t="shared" si="12"/>
        <v>710</v>
      </c>
      <c r="L35" s="43">
        <f t="shared" si="4"/>
        <v>0</v>
      </c>
      <c r="M35" s="44" t="str">
        <f t="shared" si="5"/>
        <v>00</v>
      </c>
      <c r="N35" s="45">
        <f t="shared" si="13"/>
        <v>5</v>
      </c>
      <c r="O35" s="92" t="str">
        <f t="shared" si="14"/>
        <v>国産鶏ささみ</v>
      </c>
      <c r="P35" s="81"/>
      <c r="R35" s="26">
        <f t="shared" si="15"/>
        <v>54</v>
      </c>
      <c r="S35" s="26">
        <f t="shared" si="16"/>
        <v>21</v>
      </c>
      <c r="T35" s="26">
        <f t="shared" si="17"/>
        <v>75</v>
      </c>
      <c r="U35" s="27">
        <f t="shared" si="18"/>
        <v>5</v>
      </c>
    </row>
    <row r="36" spans="2:21" ht="12">
      <c r="B36" s="31"/>
      <c r="C36" s="33"/>
      <c r="D36" s="10"/>
      <c r="E36" s="38">
        <v>711</v>
      </c>
      <c r="F36" s="10"/>
      <c r="G36" s="38" t="s">
        <v>265</v>
      </c>
      <c r="H36" s="20">
        <f t="shared" si="0"/>
        <v>4922</v>
      </c>
      <c r="I36" s="21">
        <f t="shared" si="1"/>
        <v>8</v>
      </c>
      <c r="J36" s="21">
        <f t="shared" si="2"/>
        <v>6</v>
      </c>
      <c r="K36" s="21">
        <f t="shared" si="12"/>
        <v>711</v>
      </c>
      <c r="L36" s="21">
        <f t="shared" si="4"/>
        <v>0</v>
      </c>
      <c r="M36" s="22" t="str">
        <f t="shared" si="5"/>
        <v>00</v>
      </c>
      <c r="N36" s="23">
        <f t="shared" si="13"/>
        <v>4</v>
      </c>
      <c r="O36" s="90" t="str">
        <f t="shared" si="14"/>
        <v>国産鶏ささみすじなし</v>
      </c>
      <c r="P36" s="82"/>
      <c r="R36" s="26">
        <f t="shared" si="15"/>
        <v>54</v>
      </c>
      <c r="S36" s="26">
        <f t="shared" si="16"/>
        <v>22</v>
      </c>
      <c r="T36" s="26">
        <f t="shared" si="17"/>
        <v>76</v>
      </c>
      <c r="U36" s="27">
        <f t="shared" si="18"/>
        <v>4</v>
      </c>
    </row>
    <row r="37" spans="2:21" ht="12">
      <c r="B37" s="31"/>
      <c r="C37" s="33"/>
      <c r="D37" s="31">
        <v>720</v>
      </c>
      <c r="E37" s="8"/>
      <c r="F37" s="31" t="s">
        <v>139</v>
      </c>
      <c r="G37" s="8"/>
      <c r="H37" s="42">
        <f t="shared" si="0"/>
        <v>4922</v>
      </c>
      <c r="I37" s="43">
        <f t="shared" si="1"/>
        <v>8</v>
      </c>
      <c r="J37" s="43">
        <f t="shared" si="2"/>
        <v>6</v>
      </c>
      <c r="K37" s="43">
        <f t="shared" si="12"/>
        <v>720</v>
      </c>
      <c r="L37" s="43">
        <f t="shared" si="4"/>
        <v>0</v>
      </c>
      <c r="M37" s="44" t="str">
        <f t="shared" si="5"/>
        <v>00</v>
      </c>
      <c r="N37" s="45">
        <f t="shared" si="13"/>
        <v>2</v>
      </c>
      <c r="O37" s="92" t="str">
        <f t="shared" si="14"/>
        <v>国産鶏こにく</v>
      </c>
      <c r="P37" s="81"/>
      <c r="R37" s="26">
        <f t="shared" si="15"/>
        <v>57</v>
      </c>
      <c r="S37" s="26">
        <f t="shared" si="16"/>
        <v>21</v>
      </c>
      <c r="T37" s="26">
        <f t="shared" si="17"/>
        <v>78</v>
      </c>
      <c r="U37" s="27">
        <f t="shared" si="18"/>
        <v>2</v>
      </c>
    </row>
    <row r="38" spans="2:21" ht="12">
      <c r="B38" s="31"/>
      <c r="C38" s="33"/>
      <c r="D38" s="31"/>
      <c r="E38" s="37">
        <v>721</v>
      </c>
      <c r="F38" s="31"/>
      <c r="G38" s="37" t="s">
        <v>267</v>
      </c>
      <c r="H38" s="18">
        <f aca="true" t="shared" si="19" ref="H38:H62">$H$1</f>
        <v>4922</v>
      </c>
      <c r="I38" s="14">
        <f aca="true" t="shared" si="20" ref="I38:I62">$I$1</f>
        <v>8</v>
      </c>
      <c r="J38" s="14">
        <f aca="true" t="shared" si="21" ref="J38:J62">$B$1</f>
        <v>6</v>
      </c>
      <c r="K38" s="14">
        <f t="shared" si="12"/>
        <v>721</v>
      </c>
      <c r="L38" s="14">
        <f aca="true" t="shared" si="22" ref="L38:L62">$L$1</f>
        <v>0</v>
      </c>
      <c r="M38" s="15" t="str">
        <f aca="true" t="shared" si="23" ref="M38:M62">$M$1</f>
        <v>00</v>
      </c>
      <c r="N38" s="19">
        <f t="shared" si="13"/>
        <v>1</v>
      </c>
      <c r="O38" s="93" t="str">
        <f t="shared" si="14"/>
        <v>国産鶏こにくⅠ型</v>
      </c>
      <c r="P38" s="80"/>
      <c r="R38" s="26">
        <f t="shared" si="15"/>
        <v>57</v>
      </c>
      <c r="S38" s="26">
        <f t="shared" si="16"/>
        <v>22</v>
      </c>
      <c r="T38" s="26">
        <f t="shared" si="17"/>
        <v>79</v>
      </c>
      <c r="U38" s="27">
        <f t="shared" si="18"/>
        <v>1</v>
      </c>
    </row>
    <row r="39" spans="2:21" ht="12">
      <c r="B39" s="31"/>
      <c r="C39" s="33"/>
      <c r="D39" s="10"/>
      <c r="E39" s="38">
        <v>722</v>
      </c>
      <c r="F39" s="10"/>
      <c r="G39" s="38" t="s">
        <v>266</v>
      </c>
      <c r="H39" s="20">
        <f t="shared" si="19"/>
        <v>4922</v>
      </c>
      <c r="I39" s="21">
        <f t="shared" si="20"/>
        <v>8</v>
      </c>
      <c r="J39" s="21">
        <f t="shared" si="21"/>
        <v>6</v>
      </c>
      <c r="K39" s="21">
        <f t="shared" si="12"/>
        <v>722</v>
      </c>
      <c r="L39" s="21">
        <f t="shared" si="22"/>
        <v>0</v>
      </c>
      <c r="M39" s="22" t="str">
        <f t="shared" si="23"/>
        <v>00</v>
      </c>
      <c r="N39" s="23">
        <f t="shared" si="13"/>
        <v>0</v>
      </c>
      <c r="O39" s="90" t="str">
        <f t="shared" si="14"/>
        <v>国産鶏こにくⅡ型</v>
      </c>
      <c r="P39" s="82"/>
      <c r="R39" s="26">
        <f t="shared" si="15"/>
        <v>57</v>
      </c>
      <c r="S39" s="26">
        <f t="shared" si="16"/>
        <v>23</v>
      </c>
      <c r="T39" s="26">
        <f t="shared" si="17"/>
        <v>80</v>
      </c>
      <c r="U39" s="27">
        <f t="shared" si="18"/>
        <v>0</v>
      </c>
    </row>
    <row r="40" spans="2:21" ht="12">
      <c r="B40" s="31"/>
      <c r="C40" s="33"/>
      <c r="D40" s="4">
        <v>730</v>
      </c>
      <c r="E40" s="5"/>
      <c r="F40" s="4" t="s">
        <v>140</v>
      </c>
      <c r="G40" s="5"/>
      <c r="H40" s="48">
        <f t="shared" si="19"/>
        <v>4922</v>
      </c>
      <c r="I40" s="3">
        <f t="shared" si="20"/>
        <v>8</v>
      </c>
      <c r="J40" s="3">
        <f t="shared" si="21"/>
        <v>6</v>
      </c>
      <c r="K40" s="3">
        <f t="shared" si="12"/>
        <v>730</v>
      </c>
      <c r="L40" s="3">
        <f t="shared" si="22"/>
        <v>0</v>
      </c>
      <c r="M40" s="49" t="str">
        <f t="shared" si="23"/>
        <v>00</v>
      </c>
      <c r="N40" s="50">
        <f t="shared" si="13"/>
        <v>9</v>
      </c>
      <c r="O40" s="91" t="str">
        <f t="shared" si="14"/>
        <v>国産鶏すりみ</v>
      </c>
      <c r="P40" s="6"/>
      <c r="R40" s="26">
        <f t="shared" si="15"/>
        <v>60</v>
      </c>
      <c r="S40" s="26">
        <f t="shared" si="16"/>
        <v>21</v>
      </c>
      <c r="T40" s="26">
        <f t="shared" si="17"/>
        <v>81</v>
      </c>
      <c r="U40" s="27">
        <f t="shared" si="18"/>
        <v>9</v>
      </c>
    </row>
    <row r="41" spans="2:21" ht="12">
      <c r="B41" s="31"/>
      <c r="C41" s="33"/>
      <c r="D41" s="31">
        <v>740</v>
      </c>
      <c r="E41" s="8"/>
      <c r="F41" s="31" t="s">
        <v>141</v>
      </c>
      <c r="G41" s="8"/>
      <c r="H41" s="42">
        <f t="shared" si="19"/>
        <v>4922</v>
      </c>
      <c r="I41" s="43">
        <f t="shared" si="20"/>
        <v>8</v>
      </c>
      <c r="J41" s="43">
        <f t="shared" si="21"/>
        <v>6</v>
      </c>
      <c r="K41" s="43">
        <f t="shared" si="12"/>
        <v>740</v>
      </c>
      <c r="L41" s="43">
        <f t="shared" si="22"/>
        <v>0</v>
      </c>
      <c r="M41" s="44" t="str">
        <f t="shared" si="23"/>
        <v>00</v>
      </c>
      <c r="N41" s="45">
        <f t="shared" si="13"/>
        <v>6</v>
      </c>
      <c r="O41" s="92" t="str">
        <f t="shared" si="14"/>
        <v>国産鶏かわ</v>
      </c>
      <c r="P41" s="81"/>
      <c r="R41" s="26">
        <f t="shared" si="15"/>
        <v>63</v>
      </c>
      <c r="S41" s="26">
        <f t="shared" si="16"/>
        <v>21</v>
      </c>
      <c r="T41" s="26">
        <f t="shared" si="17"/>
        <v>84</v>
      </c>
      <c r="U41" s="27">
        <f t="shared" si="18"/>
        <v>6</v>
      </c>
    </row>
    <row r="42" spans="2:21" ht="12">
      <c r="B42" s="31"/>
      <c r="C42" s="33"/>
      <c r="D42" s="31"/>
      <c r="E42" s="37">
        <v>741</v>
      </c>
      <c r="F42" s="31"/>
      <c r="G42" s="37" t="s">
        <v>268</v>
      </c>
      <c r="H42" s="18">
        <f t="shared" si="19"/>
        <v>4922</v>
      </c>
      <c r="I42" s="14">
        <f t="shared" si="20"/>
        <v>8</v>
      </c>
      <c r="J42" s="14">
        <f t="shared" si="21"/>
        <v>6</v>
      </c>
      <c r="K42" s="14">
        <f t="shared" si="12"/>
        <v>741</v>
      </c>
      <c r="L42" s="14">
        <f t="shared" si="22"/>
        <v>0</v>
      </c>
      <c r="M42" s="15" t="str">
        <f t="shared" si="23"/>
        <v>00</v>
      </c>
      <c r="N42" s="19">
        <f t="shared" si="13"/>
        <v>5</v>
      </c>
      <c r="O42" s="93" t="str">
        <f t="shared" si="14"/>
        <v>国産鶏かわⅠ型</v>
      </c>
      <c r="P42" s="80"/>
      <c r="R42" s="26">
        <f t="shared" si="15"/>
        <v>63</v>
      </c>
      <c r="S42" s="26">
        <f t="shared" si="16"/>
        <v>22</v>
      </c>
      <c r="T42" s="26">
        <f t="shared" si="17"/>
        <v>85</v>
      </c>
      <c r="U42" s="27">
        <f t="shared" si="18"/>
        <v>5</v>
      </c>
    </row>
    <row r="43" spans="2:21" ht="12">
      <c r="B43" s="31"/>
      <c r="C43" s="33"/>
      <c r="D43" s="10"/>
      <c r="E43" s="38">
        <v>742</v>
      </c>
      <c r="F43" s="10"/>
      <c r="G43" s="38" t="s">
        <v>269</v>
      </c>
      <c r="H43" s="20">
        <f t="shared" si="19"/>
        <v>4922</v>
      </c>
      <c r="I43" s="21">
        <f t="shared" si="20"/>
        <v>8</v>
      </c>
      <c r="J43" s="21">
        <f t="shared" si="21"/>
        <v>6</v>
      </c>
      <c r="K43" s="21">
        <f t="shared" si="12"/>
        <v>742</v>
      </c>
      <c r="L43" s="21">
        <f t="shared" si="22"/>
        <v>0</v>
      </c>
      <c r="M43" s="22" t="str">
        <f t="shared" si="23"/>
        <v>00</v>
      </c>
      <c r="N43" s="23">
        <f t="shared" si="13"/>
        <v>4</v>
      </c>
      <c r="O43" s="90" t="str">
        <f t="shared" si="14"/>
        <v>国産鶏かわⅡ型</v>
      </c>
      <c r="P43" s="82"/>
      <c r="R43" s="26">
        <f t="shared" si="15"/>
        <v>63</v>
      </c>
      <c r="S43" s="26">
        <f t="shared" si="16"/>
        <v>23</v>
      </c>
      <c r="T43" s="26">
        <f t="shared" si="17"/>
        <v>86</v>
      </c>
      <c r="U43" s="27">
        <f t="shared" si="18"/>
        <v>4</v>
      </c>
    </row>
    <row r="44" spans="2:21" ht="12">
      <c r="B44" s="31"/>
      <c r="C44" s="33"/>
      <c r="D44" s="4">
        <v>750</v>
      </c>
      <c r="E44" s="5"/>
      <c r="F44" s="4" t="s">
        <v>142</v>
      </c>
      <c r="G44" s="5"/>
      <c r="H44" s="48">
        <f t="shared" si="19"/>
        <v>4922</v>
      </c>
      <c r="I44" s="3">
        <f t="shared" si="20"/>
        <v>8</v>
      </c>
      <c r="J44" s="3">
        <f t="shared" si="21"/>
        <v>6</v>
      </c>
      <c r="K44" s="3">
        <f t="shared" si="12"/>
        <v>750</v>
      </c>
      <c r="L44" s="3">
        <f t="shared" si="22"/>
        <v>0</v>
      </c>
      <c r="M44" s="49" t="str">
        <f t="shared" si="23"/>
        <v>00</v>
      </c>
      <c r="N44" s="50">
        <f t="shared" si="13"/>
        <v>3</v>
      </c>
      <c r="O44" s="91" t="str">
        <f t="shared" si="14"/>
        <v>国産鶏あぶら</v>
      </c>
      <c r="P44" s="6"/>
      <c r="R44" s="26">
        <f t="shared" si="15"/>
        <v>66</v>
      </c>
      <c r="S44" s="26">
        <f t="shared" si="16"/>
        <v>21</v>
      </c>
      <c r="T44" s="26">
        <f t="shared" si="17"/>
        <v>87</v>
      </c>
      <c r="U44" s="27">
        <f t="shared" si="18"/>
        <v>3</v>
      </c>
    </row>
    <row r="45" spans="2:21" ht="12">
      <c r="B45" s="31"/>
      <c r="C45" s="33"/>
      <c r="D45" s="31">
        <v>760</v>
      </c>
      <c r="E45" s="8"/>
      <c r="F45" s="31" t="s">
        <v>143</v>
      </c>
      <c r="G45" s="8"/>
      <c r="H45" s="42">
        <f t="shared" si="19"/>
        <v>4922</v>
      </c>
      <c r="I45" s="43">
        <f t="shared" si="20"/>
        <v>8</v>
      </c>
      <c r="J45" s="43">
        <f t="shared" si="21"/>
        <v>6</v>
      </c>
      <c r="K45" s="43">
        <f t="shared" si="12"/>
        <v>760</v>
      </c>
      <c r="L45" s="43">
        <f t="shared" si="22"/>
        <v>0</v>
      </c>
      <c r="M45" s="44" t="str">
        <f t="shared" si="23"/>
        <v>00</v>
      </c>
      <c r="N45" s="45">
        <f t="shared" si="13"/>
        <v>0</v>
      </c>
      <c r="O45" s="92" t="str">
        <f t="shared" si="14"/>
        <v>国産鶏がら</v>
      </c>
      <c r="P45" s="81"/>
      <c r="R45" s="26">
        <f t="shared" si="15"/>
        <v>69</v>
      </c>
      <c r="S45" s="26">
        <f t="shared" si="16"/>
        <v>21</v>
      </c>
      <c r="T45" s="26">
        <f t="shared" si="17"/>
        <v>90</v>
      </c>
      <c r="U45" s="27">
        <f t="shared" si="18"/>
        <v>0</v>
      </c>
    </row>
    <row r="46" spans="2:21" ht="12">
      <c r="B46" s="31"/>
      <c r="C46" s="33"/>
      <c r="D46" s="31"/>
      <c r="E46" s="37">
        <v>761</v>
      </c>
      <c r="F46" s="31"/>
      <c r="G46" s="37" t="s">
        <v>270</v>
      </c>
      <c r="H46" s="18">
        <f t="shared" si="19"/>
        <v>4922</v>
      </c>
      <c r="I46" s="14">
        <f t="shared" si="20"/>
        <v>8</v>
      </c>
      <c r="J46" s="14">
        <f t="shared" si="21"/>
        <v>6</v>
      </c>
      <c r="K46" s="14">
        <f t="shared" si="12"/>
        <v>761</v>
      </c>
      <c r="L46" s="14">
        <f t="shared" si="22"/>
        <v>0</v>
      </c>
      <c r="M46" s="15" t="str">
        <f t="shared" si="23"/>
        <v>00</v>
      </c>
      <c r="N46" s="19">
        <f t="shared" si="13"/>
        <v>9</v>
      </c>
      <c r="O46" s="93" t="str">
        <f t="shared" si="14"/>
        <v>国産鶏がらⅠ型</v>
      </c>
      <c r="P46" s="80"/>
      <c r="R46" s="26">
        <f t="shared" si="15"/>
        <v>69</v>
      </c>
      <c r="S46" s="26">
        <f t="shared" si="16"/>
        <v>22</v>
      </c>
      <c r="T46" s="26">
        <f t="shared" si="17"/>
        <v>91</v>
      </c>
      <c r="U46" s="27">
        <f t="shared" si="18"/>
        <v>9</v>
      </c>
    </row>
    <row r="47" spans="2:21" ht="12">
      <c r="B47" s="31"/>
      <c r="C47" s="33"/>
      <c r="D47" s="10"/>
      <c r="E47" s="38">
        <v>762</v>
      </c>
      <c r="F47" s="10"/>
      <c r="G47" s="38" t="s">
        <v>271</v>
      </c>
      <c r="H47" s="20">
        <f t="shared" si="19"/>
        <v>4922</v>
      </c>
      <c r="I47" s="21">
        <f t="shared" si="20"/>
        <v>8</v>
      </c>
      <c r="J47" s="21">
        <f t="shared" si="21"/>
        <v>6</v>
      </c>
      <c r="K47" s="21">
        <f t="shared" si="12"/>
        <v>762</v>
      </c>
      <c r="L47" s="21">
        <f t="shared" si="22"/>
        <v>0</v>
      </c>
      <c r="M47" s="22" t="str">
        <f t="shared" si="23"/>
        <v>00</v>
      </c>
      <c r="N47" s="23">
        <f t="shared" si="13"/>
        <v>8</v>
      </c>
      <c r="O47" s="90" t="str">
        <f t="shared" si="14"/>
        <v>国産鶏がらⅡ型</v>
      </c>
      <c r="P47" s="82"/>
      <c r="R47" s="26">
        <f t="shared" si="15"/>
        <v>69</v>
      </c>
      <c r="S47" s="26">
        <f t="shared" si="16"/>
        <v>23</v>
      </c>
      <c r="T47" s="26">
        <f t="shared" si="17"/>
        <v>92</v>
      </c>
      <c r="U47" s="27">
        <f t="shared" si="18"/>
        <v>8</v>
      </c>
    </row>
    <row r="48" spans="2:21" ht="12">
      <c r="B48" s="31"/>
      <c r="C48" s="33"/>
      <c r="D48" s="31">
        <v>770</v>
      </c>
      <c r="E48" s="8"/>
      <c r="F48" s="31" t="s">
        <v>132</v>
      </c>
      <c r="G48" s="8"/>
      <c r="H48" s="42">
        <f t="shared" si="19"/>
        <v>4922</v>
      </c>
      <c r="I48" s="43">
        <f t="shared" si="20"/>
        <v>8</v>
      </c>
      <c r="J48" s="43">
        <f t="shared" si="21"/>
        <v>6</v>
      </c>
      <c r="K48" s="43">
        <f t="shared" si="12"/>
        <v>770</v>
      </c>
      <c r="L48" s="43">
        <f t="shared" si="22"/>
        <v>0</v>
      </c>
      <c r="M48" s="44" t="str">
        <f t="shared" si="23"/>
        <v>00</v>
      </c>
      <c r="N48" s="45">
        <f t="shared" si="13"/>
        <v>7</v>
      </c>
      <c r="O48" s="92" t="str">
        <f t="shared" si="14"/>
        <v>国産鶏軟骨</v>
      </c>
      <c r="P48" s="81"/>
      <c r="R48" s="26">
        <f t="shared" si="15"/>
        <v>72</v>
      </c>
      <c r="S48" s="26">
        <f t="shared" si="16"/>
        <v>21</v>
      </c>
      <c r="T48" s="26">
        <f t="shared" si="17"/>
        <v>93</v>
      </c>
      <c r="U48" s="27">
        <f t="shared" si="18"/>
        <v>7</v>
      </c>
    </row>
    <row r="49" spans="2:21" ht="12">
      <c r="B49" s="31"/>
      <c r="C49" s="33"/>
      <c r="D49" s="31"/>
      <c r="E49" s="37">
        <v>771</v>
      </c>
      <c r="F49" s="31"/>
      <c r="G49" s="37" t="s">
        <v>272</v>
      </c>
      <c r="H49" s="18">
        <f t="shared" si="19"/>
        <v>4922</v>
      </c>
      <c r="I49" s="14">
        <f t="shared" si="20"/>
        <v>8</v>
      </c>
      <c r="J49" s="14">
        <f t="shared" si="21"/>
        <v>6</v>
      </c>
      <c r="K49" s="14">
        <f>IF(D49&lt;&gt;"",D49,E49)</f>
        <v>771</v>
      </c>
      <c r="L49" s="14">
        <f t="shared" si="22"/>
        <v>0</v>
      </c>
      <c r="M49" s="15" t="str">
        <f t="shared" si="23"/>
        <v>00</v>
      </c>
      <c r="N49" s="19">
        <f>U49</f>
        <v>6</v>
      </c>
      <c r="O49" s="92" t="str">
        <f t="shared" si="14"/>
        <v>国産鶏ひざ軟骨</v>
      </c>
      <c r="P49" s="80"/>
      <c r="R49" s="26">
        <f t="shared" si="15"/>
        <v>72</v>
      </c>
      <c r="S49" s="26">
        <f t="shared" si="16"/>
        <v>22</v>
      </c>
      <c r="T49" s="26">
        <f t="shared" si="17"/>
        <v>94</v>
      </c>
      <c r="U49" s="27">
        <f t="shared" si="18"/>
        <v>6</v>
      </c>
    </row>
    <row r="50" spans="2:21" ht="12">
      <c r="B50" s="31"/>
      <c r="C50" s="33"/>
      <c r="D50" s="10"/>
      <c r="E50" s="38">
        <v>772</v>
      </c>
      <c r="F50" s="10"/>
      <c r="G50" s="38" t="s">
        <v>273</v>
      </c>
      <c r="H50" s="20">
        <f t="shared" si="19"/>
        <v>4922</v>
      </c>
      <c r="I50" s="21">
        <f t="shared" si="20"/>
        <v>8</v>
      </c>
      <c r="J50" s="21">
        <f t="shared" si="21"/>
        <v>6</v>
      </c>
      <c r="K50" s="21">
        <f aca="true" t="shared" si="24" ref="K50:K59">IF(D50&lt;&gt;"",D50,E50)</f>
        <v>772</v>
      </c>
      <c r="L50" s="21">
        <f t="shared" si="22"/>
        <v>0</v>
      </c>
      <c r="M50" s="22" t="str">
        <f t="shared" si="23"/>
        <v>00</v>
      </c>
      <c r="N50" s="23">
        <f aca="true" t="shared" si="25" ref="N50:N59">U50</f>
        <v>5</v>
      </c>
      <c r="O50" s="90" t="str">
        <f t="shared" si="14"/>
        <v>国産鶏剣状軟骨（むね軟骨）</v>
      </c>
      <c r="P50" s="82"/>
      <c r="R50" s="26">
        <f t="shared" si="15"/>
        <v>72</v>
      </c>
      <c r="S50" s="26">
        <f t="shared" si="16"/>
        <v>23</v>
      </c>
      <c r="T50" s="26">
        <f t="shared" si="17"/>
        <v>95</v>
      </c>
      <c r="U50" s="27">
        <f t="shared" si="18"/>
        <v>5</v>
      </c>
    </row>
    <row r="51" spans="2:21" ht="12">
      <c r="B51" s="31"/>
      <c r="C51" s="33"/>
      <c r="D51" s="4">
        <v>810</v>
      </c>
      <c r="E51" s="5"/>
      <c r="F51" s="4" t="s">
        <v>153</v>
      </c>
      <c r="G51" s="5"/>
      <c r="H51" s="48">
        <f t="shared" si="19"/>
        <v>4922</v>
      </c>
      <c r="I51" s="3">
        <f t="shared" si="20"/>
        <v>8</v>
      </c>
      <c r="J51" s="3">
        <f t="shared" si="21"/>
        <v>6</v>
      </c>
      <c r="K51" s="3">
        <f t="shared" si="24"/>
        <v>810</v>
      </c>
      <c r="L51" s="3">
        <f t="shared" si="22"/>
        <v>0</v>
      </c>
      <c r="M51" s="49" t="str">
        <f t="shared" si="23"/>
        <v>00</v>
      </c>
      <c r="N51" s="50">
        <f t="shared" si="25"/>
        <v>4</v>
      </c>
      <c r="O51" s="91" t="str">
        <f t="shared" si="14"/>
        <v>国産鶏もつ</v>
      </c>
      <c r="P51" s="6"/>
      <c r="R51" s="26">
        <f t="shared" si="15"/>
        <v>54</v>
      </c>
      <c r="S51" s="26">
        <f t="shared" si="16"/>
        <v>22</v>
      </c>
      <c r="T51" s="26">
        <f t="shared" si="17"/>
        <v>76</v>
      </c>
      <c r="U51" s="27">
        <f t="shared" si="18"/>
        <v>4</v>
      </c>
    </row>
    <row r="52" spans="2:21" ht="12">
      <c r="B52" s="31"/>
      <c r="C52" s="33"/>
      <c r="D52" s="31">
        <v>820</v>
      </c>
      <c r="E52" s="8"/>
      <c r="F52" s="31" t="s">
        <v>154</v>
      </c>
      <c r="G52" s="8"/>
      <c r="H52" s="42">
        <f t="shared" si="19"/>
        <v>4922</v>
      </c>
      <c r="I52" s="43">
        <f t="shared" si="20"/>
        <v>8</v>
      </c>
      <c r="J52" s="43">
        <f t="shared" si="21"/>
        <v>6</v>
      </c>
      <c r="K52" s="43">
        <f t="shared" si="24"/>
        <v>820</v>
      </c>
      <c r="L52" s="43">
        <f t="shared" si="22"/>
        <v>0</v>
      </c>
      <c r="M52" s="44" t="str">
        <f t="shared" si="23"/>
        <v>00</v>
      </c>
      <c r="N52" s="45">
        <f t="shared" si="25"/>
        <v>1</v>
      </c>
      <c r="O52" s="92" t="str">
        <f t="shared" si="14"/>
        <v>国産鶏きも</v>
      </c>
      <c r="P52" s="81"/>
      <c r="R52" s="26">
        <f t="shared" si="15"/>
        <v>57</v>
      </c>
      <c r="S52" s="26">
        <f t="shared" si="16"/>
        <v>22</v>
      </c>
      <c r="T52" s="26">
        <f t="shared" si="17"/>
        <v>79</v>
      </c>
      <c r="U52" s="27">
        <f t="shared" si="18"/>
        <v>1</v>
      </c>
    </row>
    <row r="53" spans="2:21" ht="12">
      <c r="B53" s="31"/>
      <c r="C53" s="33"/>
      <c r="D53" s="31"/>
      <c r="E53" s="37">
        <v>821</v>
      </c>
      <c r="F53" s="31"/>
      <c r="G53" s="37" t="s">
        <v>274</v>
      </c>
      <c r="H53" s="18">
        <f t="shared" si="19"/>
        <v>4922</v>
      </c>
      <c r="I53" s="14">
        <f t="shared" si="20"/>
        <v>8</v>
      </c>
      <c r="J53" s="14">
        <f t="shared" si="21"/>
        <v>6</v>
      </c>
      <c r="K53" s="14">
        <f t="shared" si="24"/>
        <v>821</v>
      </c>
      <c r="L53" s="14">
        <f t="shared" si="22"/>
        <v>0</v>
      </c>
      <c r="M53" s="15" t="str">
        <f t="shared" si="23"/>
        <v>00</v>
      </c>
      <c r="N53" s="19">
        <f t="shared" si="25"/>
        <v>0</v>
      </c>
      <c r="O53" s="93" t="str">
        <f t="shared" si="14"/>
        <v>国産鶏きも（脾臓つき）</v>
      </c>
      <c r="P53" s="80"/>
      <c r="R53" s="26">
        <f t="shared" si="15"/>
        <v>57</v>
      </c>
      <c r="S53" s="26">
        <f t="shared" si="16"/>
        <v>23</v>
      </c>
      <c r="T53" s="26">
        <f t="shared" si="17"/>
        <v>80</v>
      </c>
      <c r="U53" s="27">
        <f t="shared" si="18"/>
        <v>0</v>
      </c>
    </row>
    <row r="54" spans="2:21" ht="12">
      <c r="B54" s="31"/>
      <c r="C54" s="33"/>
      <c r="D54" s="31"/>
      <c r="E54" s="37">
        <v>822</v>
      </c>
      <c r="F54" s="31"/>
      <c r="G54" s="37" t="s">
        <v>275</v>
      </c>
      <c r="H54" s="18">
        <f t="shared" si="19"/>
        <v>4922</v>
      </c>
      <c r="I54" s="14">
        <f t="shared" si="20"/>
        <v>8</v>
      </c>
      <c r="J54" s="14">
        <f t="shared" si="21"/>
        <v>6</v>
      </c>
      <c r="K54" s="14">
        <f t="shared" si="24"/>
        <v>822</v>
      </c>
      <c r="L54" s="14">
        <f t="shared" si="22"/>
        <v>0</v>
      </c>
      <c r="M54" s="15" t="str">
        <f t="shared" si="23"/>
        <v>00</v>
      </c>
      <c r="N54" s="19">
        <f t="shared" si="25"/>
        <v>9</v>
      </c>
      <c r="O54" s="93" t="str">
        <f t="shared" si="14"/>
        <v>国産鶏きも（脾臓なし）</v>
      </c>
      <c r="P54" s="80"/>
      <c r="R54" s="26">
        <f t="shared" si="15"/>
        <v>57</v>
      </c>
      <c r="S54" s="26">
        <f t="shared" si="16"/>
        <v>24</v>
      </c>
      <c r="T54" s="26">
        <f t="shared" si="17"/>
        <v>81</v>
      </c>
      <c r="U54" s="27">
        <f t="shared" si="18"/>
        <v>9</v>
      </c>
    </row>
    <row r="55" spans="2:21" ht="12">
      <c r="B55" s="31"/>
      <c r="C55" s="33"/>
      <c r="D55" s="10"/>
      <c r="E55" s="38">
        <v>823</v>
      </c>
      <c r="F55" s="10"/>
      <c r="G55" s="38" t="s">
        <v>276</v>
      </c>
      <c r="H55" s="20">
        <f t="shared" si="19"/>
        <v>4922</v>
      </c>
      <c r="I55" s="21">
        <f t="shared" si="20"/>
        <v>8</v>
      </c>
      <c r="J55" s="21">
        <f t="shared" si="21"/>
        <v>6</v>
      </c>
      <c r="K55" s="21">
        <f t="shared" si="24"/>
        <v>823</v>
      </c>
      <c r="L55" s="21">
        <f t="shared" si="22"/>
        <v>0</v>
      </c>
      <c r="M55" s="22" t="str">
        <f t="shared" si="23"/>
        <v>00</v>
      </c>
      <c r="N55" s="23">
        <f t="shared" si="25"/>
        <v>8</v>
      </c>
      <c r="O55" s="90" t="str">
        <f t="shared" si="14"/>
        <v>国産鶏きも（血抜き）</v>
      </c>
      <c r="P55" s="82"/>
      <c r="R55" s="26">
        <f t="shared" si="15"/>
        <v>57</v>
      </c>
      <c r="S55" s="26">
        <f t="shared" si="16"/>
        <v>25</v>
      </c>
      <c r="T55" s="26">
        <f t="shared" si="17"/>
        <v>82</v>
      </c>
      <c r="U55" s="27">
        <f t="shared" si="18"/>
        <v>8</v>
      </c>
    </row>
    <row r="56" spans="2:21" ht="12">
      <c r="B56" s="31"/>
      <c r="C56" s="33"/>
      <c r="D56" s="4">
        <v>830</v>
      </c>
      <c r="E56" s="5"/>
      <c r="F56" s="4" t="s">
        <v>163</v>
      </c>
      <c r="G56" s="5"/>
      <c r="H56" s="48">
        <f t="shared" si="19"/>
        <v>4922</v>
      </c>
      <c r="I56" s="3">
        <f t="shared" si="20"/>
        <v>8</v>
      </c>
      <c r="J56" s="3">
        <f t="shared" si="21"/>
        <v>6</v>
      </c>
      <c r="K56" s="3">
        <f t="shared" si="24"/>
        <v>830</v>
      </c>
      <c r="L56" s="3">
        <f t="shared" si="22"/>
        <v>0</v>
      </c>
      <c r="M56" s="49" t="str">
        <f t="shared" si="23"/>
        <v>00</v>
      </c>
      <c r="N56" s="50">
        <f t="shared" si="25"/>
        <v>8</v>
      </c>
      <c r="O56" s="91" t="str">
        <f t="shared" si="14"/>
        <v>国産鶏心臓</v>
      </c>
      <c r="P56" s="6"/>
      <c r="R56" s="26">
        <f t="shared" si="15"/>
        <v>60</v>
      </c>
      <c r="S56" s="26">
        <f t="shared" si="16"/>
        <v>22</v>
      </c>
      <c r="T56" s="26">
        <f t="shared" si="17"/>
        <v>82</v>
      </c>
      <c r="U56" s="27">
        <f t="shared" si="18"/>
        <v>8</v>
      </c>
    </row>
    <row r="57" spans="2:21" ht="12">
      <c r="B57" s="31"/>
      <c r="C57" s="33"/>
      <c r="D57" s="4">
        <v>840</v>
      </c>
      <c r="E57" s="5"/>
      <c r="F57" s="4" t="s">
        <v>164</v>
      </c>
      <c r="G57" s="5"/>
      <c r="H57" s="48">
        <f t="shared" si="19"/>
        <v>4922</v>
      </c>
      <c r="I57" s="3">
        <f t="shared" si="20"/>
        <v>8</v>
      </c>
      <c r="J57" s="3">
        <f t="shared" si="21"/>
        <v>6</v>
      </c>
      <c r="K57" s="3">
        <f t="shared" si="24"/>
        <v>840</v>
      </c>
      <c r="L57" s="3">
        <f t="shared" si="22"/>
        <v>0</v>
      </c>
      <c r="M57" s="49" t="str">
        <f t="shared" si="23"/>
        <v>00</v>
      </c>
      <c r="N57" s="50">
        <f t="shared" si="25"/>
        <v>5</v>
      </c>
      <c r="O57" s="91" t="str">
        <f t="shared" si="14"/>
        <v>国産鶏肝臓</v>
      </c>
      <c r="P57" s="6"/>
      <c r="R57" s="26">
        <f t="shared" si="15"/>
        <v>63</v>
      </c>
      <c r="S57" s="26">
        <f t="shared" si="16"/>
        <v>22</v>
      </c>
      <c r="T57" s="26">
        <f t="shared" si="17"/>
        <v>85</v>
      </c>
      <c r="U57" s="27">
        <f t="shared" si="18"/>
        <v>5</v>
      </c>
    </row>
    <row r="58" spans="2:21" ht="12">
      <c r="B58" s="31"/>
      <c r="C58" s="33"/>
      <c r="D58" s="31">
        <v>850</v>
      </c>
      <c r="E58" s="8"/>
      <c r="F58" s="31" t="s">
        <v>174</v>
      </c>
      <c r="G58" s="8"/>
      <c r="H58" s="42">
        <f t="shared" si="19"/>
        <v>4922</v>
      </c>
      <c r="I58" s="43">
        <f t="shared" si="20"/>
        <v>8</v>
      </c>
      <c r="J58" s="43">
        <f t="shared" si="21"/>
        <v>6</v>
      </c>
      <c r="K58" s="43">
        <f t="shared" si="24"/>
        <v>850</v>
      </c>
      <c r="L58" s="43">
        <f t="shared" si="22"/>
        <v>0</v>
      </c>
      <c r="M58" s="44" t="str">
        <f t="shared" si="23"/>
        <v>00</v>
      </c>
      <c r="N58" s="45">
        <f t="shared" si="25"/>
        <v>2</v>
      </c>
      <c r="O58" s="92" t="str">
        <f t="shared" si="14"/>
        <v>国産鶏すなぎも</v>
      </c>
      <c r="P58" s="81"/>
      <c r="R58" s="26">
        <f t="shared" si="15"/>
        <v>66</v>
      </c>
      <c r="S58" s="26">
        <f t="shared" si="16"/>
        <v>22</v>
      </c>
      <c r="T58" s="26">
        <f t="shared" si="17"/>
        <v>88</v>
      </c>
      <c r="U58" s="27">
        <f t="shared" si="18"/>
        <v>2</v>
      </c>
    </row>
    <row r="59" spans="2:21" ht="12">
      <c r="B59" s="31"/>
      <c r="C59" s="33"/>
      <c r="D59" s="10"/>
      <c r="E59" s="38">
        <v>851</v>
      </c>
      <c r="F59" s="10"/>
      <c r="G59" s="38" t="s">
        <v>277</v>
      </c>
      <c r="H59" s="20">
        <f t="shared" si="19"/>
        <v>4922</v>
      </c>
      <c r="I59" s="21">
        <f t="shared" si="20"/>
        <v>8</v>
      </c>
      <c r="J59" s="21">
        <f t="shared" si="21"/>
        <v>6</v>
      </c>
      <c r="K59" s="21">
        <f t="shared" si="24"/>
        <v>851</v>
      </c>
      <c r="L59" s="21">
        <f t="shared" si="22"/>
        <v>0</v>
      </c>
      <c r="M59" s="22" t="str">
        <f t="shared" si="23"/>
        <v>00</v>
      </c>
      <c r="N59" s="23">
        <f t="shared" si="25"/>
        <v>1</v>
      </c>
      <c r="O59" s="90" t="str">
        <f t="shared" si="14"/>
        <v>国産鶏すなぎも（すじなし）</v>
      </c>
      <c r="P59" s="82"/>
      <c r="R59" s="26">
        <f t="shared" si="15"/>
        <v>66</v>
      </c>
      <c r="S59" s="26">
        <f t="shared" si="16"/>
        <v>23</v>
      </c>
      <c r="T59" s="26">
        <f t="shared" si="17"/>
        <v>89</v>
      </c>
      <c r="U59" s="27">
        <f t="shared" si="18"/>
        <v>1</v>
      </c>
    </row>
    <row r="60" spans="2:21" ht="12">
      <c r="B60" s="31"/>
      <c r="C60" s="33"/>
      <c r="D60" s="4">
        <v>860</v>
      </c>
      <c r="E60" s="5"/>
      <c r="F60" s="4" t="s">
        <v>175</v>
      </c>
      <c r="G60" s="5"/>
      <c r="H60" s="48">
        <f t="shared" si="19"/>
        <v>4922</v>
      </c>
      <c r="I60" s="3">
        <f t="shared" si="20"/>
        <v>8</v>
      </c>
      <c r="J60" s="3">
        <f t="shared" si="21"/>
        <v>6</v>
      </c>
      <c r="K60" s="3">
        <f>IF(D60&lt;&gt;"",D60,E60)</f>
        <v>860</v>
      </c>
      <c r="L60" s="3">
        <f t="shared" si="22"/>
        <v>0</v>
      </c>
      <c r="M60" s="49" t="str">
        <f t="shared" si="23"/>
        <v>00</v>
      </c>
      <c r="N60" s="50">
        <f>U60</f>
        <v>9</v>
      </c>
      <c r="O60" s="90" t="str">
        <f t="shared" si="14"/>
        <v>国産鶏くび</v>
      </c>
      <c r="P60" s="6"/>
      <c r="R60" s="26">
        <f t="shared" si="15"/>
        <v>69</v>
      </c>
      <c r="S60" s="26">
        <f t="shared" si="16"/>
        <v>22</v>
      </c>
      <c r="T60" s="26">
        <f t="shared" si="17"/>
        <v>91</v>
      </c>
      <c r="U60" s="27">
        <f t="shared" si="18"/>
        <v>9</v>
      </c>
    </row>
    <row r="61" spans="2:21" ht="12">
      <c r="B61" s="31"/>
      <c r="C61" s="33"/>
      <c r="D61" s="4">
        <v>870</v>
      </c>
      <c r="E61" s="5"/>
      <c r="F61" s="4" t="s">
        <v>185</v>
      </c>
      <c r="G61" s="5"/>
      <c r="H61" s="48">
        <f t="shared" si="19"/>
        <v>4922</v>
      </c>
      <c r="I61" s="3">
        <f t="shared" si="20"/>
        <v>8</v>
      </c>
      <c r="J61" s="3">
        <f t="shared" si="21"/>
        <v>6</v>
      </c>
      <c r="K61" s="3">
        <f>IF(D61&lt;&gt;"",D61,E61)</f>
        <v>870</v>
      </c>
      <c r="L61" s="3">
        <f t="shared" si="22"/>
        <v>0</v>
      </c>
      <c r="M61" s="49" t="str">
        <f t="shared" si="23"/>
        <v>00</v>
      </c>
      <c r="N61" s="50">
        <f>U61</f>
        <v>6</v>
      </c>
      <c r="O61" s="91" t="str">
        <f t="shared" si="14"/>
        <v>国産鶏あし</v>
      </c>
      <c r="P61" s="6"/>
      <c r="R61" s="26">
        <f t="shared" si="15"/>
        <v>72</v>
      </c>
      <c r="S61" s="26">
        <f t="shared" si="16"/>
        <v>22</v>
      </c>
      <c r="T61" s="26">
        <f t="shared" si="17"/>
        <v>94</v>
      </c>
      <c r="U61" s="27">
        <f t="shared" si="18"/>
        <v>6</v>
      </c>
    </row>
    <row r="62" spans="2:21" ht="12">
      <c r="B62" s="9"/>
      <c r="C62" s="9"/>
      <c r="D62" s="10">
        <v>890</v>
      </c>
      <c r="E62" s="11"/>
      <c r="F62" s="10" t="s">
        <v>250</v>
      </c>
      <c r="G62" s="11"/>
      <c r="H62" s="103">
        <f t="shared" si="19"/>
        <v>4922</v>
      </c>
      <c r="I62" s="104">
        <f t="shared" si="20"/>
        <v>8</v>
      </c>
      <c r="J62" s="104">
        <f t="shared" si="21"/>
        <v>6</v>
      </c>
      <c r="K62" s="104">
        <f>IF(D62&lt;&gt;"",D62,E62)</f>
        <v>890</v>
      </c>
      <c r="L62" s="104">
        <f t="shared" si="22"/>
        <v>0</v>
      </c>
      <c r="M62" s="105" t="str">
        <f t="shared" si="23"/>
        <v>00</v>
      </c>
      <c r="N62" s="106">
        <f>U62</f>
        <v>0</v>
      </c>
      <c r="O62" s="107" t="str">
        <f t="shared" si="14"/>
        <v>国産鶏その他副品目</v>
      </c>
      <c r="P62" s="108"/>
      <c r="R62" s="28">
        <f>(MID(H62,2,1)+MID(H62,4,1)+MID(J62,1,1)+MID(K62,2,1)+MID(L62,1,1)+MID(M62,2,1))*3</f>
        <v>78</v>
      </c>
      <c r="S62" s="28">
        <f>MID(H62,1,1)+MID(H62,3,1)+MID(I62,1,1)+MID(K62,1,1)+MID(K62,3,1)+MID(M62,1,1)</f>
        <v>22</v>
      </c>
      <c r="T62" s="28">
        <f>R62+S62</f>
        <v>100</v>
      </c>
      <c r="U62" s="29">
        <f>IF(10-RIGHT(T62,1)=10,0,10-RIGHT(T62,1))</f>
        <v>0</v>
      </c>
    </row>
  </sheetData>
  <sheetProtection/>
  <mergeCells count="1">
    <mergeCell ref="I4:I5"/>
  </mergeCells>
  <printOptions/>
  <pageMargins left="0.7874015748031497" right="0.1968503937007874" top="0.3937007874015748" bottom="0.3937007874015748" header="0.3937007874015748" footer="0.1968503937007874"/>
  <pageSetup horizontalDpi="600" verticalDpi="600" orientation="portrait" paperSize="9" scale="72" r:id="rId1"/>
  <headerFooter alignWithMargins="0"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6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.7109375" style="0" customWidth="1"/>
    <col min="2" max="2" width="4.7109375" style="0" customWidth="1"/>
    <col min="3" max="3" width="8.7109375" style="0" customWidth="1"/>
    <col min="4" max="6" width="4.7109375" style="0" customWidth="1"/>
    <col min="7" max="7" width="34.8515625" style="0" bestFit="1" customWidth="1"/>
    <col min="8" max="8" width="6.140625" style="1" bestFit="1" customWidth="1"/>
    <col min="9" max="10" width="3.28125" style="1" bestFit="1" customWidth="1"/>
    <col min="11" max="11" width="5.140625" style="1" bestFit="1" customWidth="1"/>
    <col min="12" max="12" width="3.28125" style="1" bestFit="1" customWidth="1"/>
    <col min="13" max="13" width="3.7109375" style="2" bestFit="1" customWidth="1"/>
    <col min="14" max="14" width="3.7109375" style="1" bestFit="1" customWidth="1"/>
    <col min="15" max="15" width="30.7109375" style="1" customWidth="1"/>
    <col min="16" max="16" width="20.7109375" style="0" customWidth="1"/>
    <col min="17" max="17" width="1.7109375" style="0" hidden="1" customWidth="1"/>
    <col min="18" max="20" width="4.140625" style="0" hidden="1" customWidth="1"/>
    <col min="21" max="21" width="3.7109375" style="0" hidden="1" customWidth="1"/>
  </cols>
  <sheetData>
    <row r="1" spans="2:13" ht="12">
      <c r="B1" s="63">
        <v>7</v>
      </c>
      <c r="C1" s="63" t="s">
        <v>7</v>
      </c>
      <c r="D1" s="63"/>
      <c r="E1" s="63"/>
      <c r="F1" s="63"/>
      <c r="G1" s="63"/>
      <c r="H1" s="101">
        <v>4922</v>
      </c>
      <c r="I1" s="101">
        <v>8</v>
      </c>
      <c r="J1" s="101"/>
      <c r="K1" s="101"/>
      <c r="L1" s="101">
        <v>0</v>
      </c>
      <c r="M1" s="102" t="s">
        <v>220</v>
      </c>
    </row>
    <row r="2" ht="51" customHeight="1">
      <c r="B2" t="s">
        <v>315</v>
      </c>
    </row>
    <row r="3" spans="2:21" ht="12">
      <c r="B3" s="52" t="s">
        <v>225</v>
      </c>
      <c r="C3" s="53"/>
      <c r="D3" s="52" t="s">
        <v>226</v>
      </c>
      <c r="E3" s="54"/>
      <c r="F3" s="54"/>
      <c r="G3" s="53"/>
      <c r="H3" s="52" t="s">
        <v>227</v>
      </c>
      <c r="I3" s="54"/>
      <c r="J3" s="54"/>
      <c r="K3" s="54"/>
      <c r="L3" s="54"/>
      <c r="M3" s="55"/>
      <c r="N3" s="53"/>
      <c r="O3" s="94"/>
      <c r="P3" s="78" t="s">
        <v>231</v>
      </c>
      <c r="R3" s="72" t="s">
        <v>232</v>
      </c>
      <c r="S3" s="73"/>
      <c r="T3" s="73"/>
      <c r="U3" s="74"/>
    </row>
    <row r="4" spans="2:21" ht="61.5" customHeight="1">
      <c r="B4" s="56" t="s">
        <v>233</v>
      </c>
      <c r="C4" s="56" t="s">
        <v>229</v>
      </c>
      <c r="D4" s="57" t="s">
        <v>278</v>
      </c>
      <c r="E4" s="58"/>
      <c r="F4" s="57" t="s">
        <v>229</v>
      </c>
      <c r="G4" s="59"/>
      <c r="H4" s="56" t="s">
        <v>214</v>
      </c>
      <c r="I4" s="112" t="s">
        <v>215</v>
      </c>
      <c r="J4" s="60"/>
      <c r="K4" s="61" t="s">
        <v>216</v>
      </c>
      <c r="L4" s="61"/>
      <c r="M4" s="62" t="s">
        <v>217</v>
      </c>
      <c r="N4" s="56" t="s">
        <v>235</v>
      </c>
      <c r="O4" s="86" t="s">
        <v>229</v>
      </c>
      <c r="P4" s="77"/>
      <c r="R4" s="75" t="s">
        <v>221</v>
      </c>
      <c r="S4" s="75" t="s">
        <v>222</v>
      </c>
      <c r="T4" s="75" t="s">
        <v>223</v>
      </c>
      <c r="U4" s="75" t="s">
        <v>224</v>
      </c>
    </row>
    <row r="5" spans="2:21" ht="97.5">
      <c r="B5" s="64"/>
      <c r="C5" s="64"/>
      <c r="D5" s="65"/>
      <c r="E5" s="66"/>
      <c r="F5" s="65"/>
      <c r="G5" s="66"/>
      <c r="H5" s="67"/>
      <c r="I5" s="113"/>
      <c r="J5" s="68" t="s">
        <v>0</v>
      </c>
      <c r="K5" s="69" t="s">
        <v>191</v>
      </c>
      <c r="L5" s="70" t="s">
        <v>219</v>
      </c>
      <c r="M5" s="71"/>
      <c r="N5" s="67"/>
      <c r="O5" s="67"/>
      <c r="P5" s="64"/>
      <c r="R5" s="76"/>
      <c r="S5" s="76"/>
      <c r="T5" s="76"/>
      <c r="U5" s="76"/>
    </row>
    <row r="6" spans="2:21" ht="12">
      <c r="B6" s="30">
        <v>7</v>
      </c>
      <c r="C6" s="32" t="s">
        <v>7</v>
      </c>
      <c r="D6" s="30">
        <v>100</v>
      </c>
      <c r="E6" s="7"/>
      <c r="F6" s="30" t="s">
        <v>9</v>
      </c>
      <c r="G6" s="7"/>
      <c r="H6" s="16">
        <f aca="true" t="shared" si="0" ref="H6:H37">$H$1</f>
        <v>4922</v>
      </c>
      <c r="I6" s="12">
        <f aca="true" t="shared" si="1" ref="I6:I37">$I$1</f>
        <v>8</v>
      </c>
      <c r="J6" s="12">
        <f aca="true" t="shared" si="2" ref="J6:J37">$B$1</f>
        <v>7</v>
      </c>
      <c r="K6" s="12">
        <f aca="true" t="shared" si="3" ref="K6:K37">IF(D6&lt;&gt;"",D6,E6)</f>
        <v>100</v>
      </c>
      <c r="L6" s="12">
        <f aca="true" t="shared" si="4" ref="L6:L37">$L$1</f>
        <v>0</v>
      </c>
      <c r="M6" s="13" t="str">
        <f aca="true" t="shared" si="5" ref="M6:M37">$M$1</f>
        <v>00</v>
      </c>
      <c r="N6" s="17">
        <f aca="true" t="shared" si="6" ref="N6:N37">U6</f>
        <v>1</v>
      </c>
      <c r="O6" s="88" t="str">
        <f aca="true" t="shared" si="7" ref="O6:O37">$C$6&amp;IF(F6&lt;&gt;"",F6,G6)</f>
        <v>輸入鶏中ぬき（丸どり）</v>
      </c>
      <c r="P6" s="17"/>
      <c r="R6" s="24">
        <f aca="true" t="shared" si="8" ref="R6:R37">(MID(H6,2,1)+MID(H6,4,1)+MID(J6,1,1)+MID(K6,2,1)+MID(L6,1,1)+MID(M6,2,1))*3</f>
        <v>54</v>
      </c>
      <c r="S6" s="24">
        <f aca="true" t="shared" si="9" ref="S6:S37">MID(H6,1,1)+MID(H6,3,1)+MID(I6,1,1)+MID(K6,1,1)+MID(K6,3,1)+MID(M6,1,1)</f>
        <v>15</v>
      </c>
      <c r="T6" s="24">
        <f aca="true" t="shared" si="10" ref="T6:T37">R6+S6</f>
        <v>69</v>
      </c>
      <c r="U6" s="109">
        <f aca="true" t="shared" si="11" ref="U6:U37">IF(10-RIGHT(T6,1)=10,0,10-RIGHT(T6,1))</f>
        <v>1</v>
      </c>
    </row>
    <row r="7" spans="2:21" ht="12">
      <c r="B7" s="31"/>
      <c r="C7" s="33"/>
      <c r="D7" s="31"/>
      <c r="E7" s="37">
        <v>101</v>
      </c>
      <c r="F7" s="31"/>
      <c r="G7" s="37" t="s">
        <v>251</v>
      </c>
      <c r="H7" s="18">
        <f t="shared" si="0"/>
        <v>4922</v>
      </c>
      <c r="I7" s="14">
        <f t="shared" si="1"/>
        <v>8</v>
      </c>
      <c r="J7" s="14">
        <f t="shared" si="2"/>
        <v>7</v>
      </c>
      <c r="K7" s="14">
        <f t="shared" si="3"/>
        <v>101</v>
      </c>
      <c r="L7" s="14">
        <f t="shared" si="4"/>
        <v>0</v>
      </c>
      <c r="M7" s="15" t="str">
        <f t="shared" si="5"/>
        <v>00</v>
      </c>
      <c r="N7" s="19">
        <f t="shared" si="6"/>
        <v>0</v>
      </c>
      <c r="O7" s="93" t="str">
        <f t="shared" si="7"/>
        <v>輸入鶏中ぬきⅠ型</v>
      </c>
      <c r="P7" s="19"/>
      <c r="R7" s="26">
        <f t="shared" si="8"/>
        <v>54</v>
      </c>
      <c r="S7" s="26">
        <f t="shared" si="9"/>
        <v>16</v>
      </c>
      <c r="T7" s="26">
        <f t="shared" si="10"/>
        <v>70</v>
      </c>
      <c r="U7" s="110">
        <f t="shared" si="11"/>
        <v>0</v>
      </c>
    </row>
    <row r="8" spans="2:21" ht="12">
      <c r="B8" s="31"/>
      <c r="C8" s="33"/>
      <c r="D8" s="31"/>
      <c r="E8" s="37">
        <v>102</v>
      </c>
      <c r="F8" s="31"/>
      <c r="G8" s="37" t="s">
        <v>252</v>
      </c>
      <c r="H8" s="18">
        <f t="shared" si="0"/>
        <v>4922</v>
      </c>
      <c r="I8" s="14">
        <f t="shared" si="1"/>
        <v>8</v>
      </c>
      <c r="J8" s="14">
        <f t="shared" si="2"/>
        <v>7</v>
      </c>
      <c r="K8" s="14">
        <f t="shared" si="3"/>
        <v>102</v>
      </c>
      <c r="L8" s="14">
        <f t="shared" si="4"/>
        <v>0</v>
      </c>
      <c r="M8" s="15" t="str">
        <f t="shared" si="5"/>
        <v>00</v>
      </c>
      <c r="N8" s="19">
        <f t="shared" si="6"/>
        <v>9</v>
      </c>
      <c r="O8" s="93" t="str">
        <f t="shared" si="7"/>
        <v>輸入鶏中ぬきⅡ型</v>
      </c>
      <c r="P8" s="80"/>
      <c r="R8" s="26">
        <f t="shared" si="8"/>
        <v>54</v>
      </c>
      <c r="S8" s="26">
        <f t="shared" si="9"/>
        <v>17</v>
      </c>
      <c r="T8" s="26">
        <f t="shared" si="10"/>
        <v>71</v>
      </c>
      <c r="U8" s="110">
        <f t="shared" si="11"/>
        <v>9</v>
      </c>
    </row>
    <row r="9" spans="2:21" ht="12">
      <c r="B9" s="31"/>
      <c r="C9" s="33"/>
      <c r="D9" s="31"/>
      <c r="E9" s="37">
        <v>103</v>
      </c>
      <c r="F9" s="31"/>
      <c r="G9" s="37" t="s">
        <v>253</v>
      </c>
      <c r="H9" s="18">
        <f t="shared" si="0"/>
        <v>4922</v>
      </c>
      <c r="I9" s="14">
        <f t="shared" si="1"/>
        <v>8</v>
      </c>
      <c r="J9" s="14">
        <f t="shared" si="2"/>
        <v>7</v>
      </c>
      <c r="K9" s="14">
        <f t="shared" si="3"/>
        <v>103</v>
      </c>
      <c r="L9" s="14">
        <f t="shared" si="4"/>
        <v>0</v>
      </c>
      <c r="M9" s="15" t="str">
        <f t="shared" si="5"/>
        <v>00</v>
      </c>
      <c r="N9" s="19">
        <f t="shared" si="6"/>
        <v>8</v>
      </c>
      <c r="O9" s="93" t="str">
        <f t="shared" si="7"/>
        <v>輸入鶏中ぬきⅢ型</v>
      </c>
      <c r="P9" s="80"/>
      <c r="R9" s="26">
        <f t="shared" si="8"/>
        <v>54</v>
      </c>
      <c r="S9" s="26">
        <f t="shared" si="9"/>
        <v>18</v>
      </c>
      <c r="T9" s="26">
        <f t="shared" si="10"/>
        <v>72</v>
      </c>
      <c r="U9" s="110">
        <f t="shared" si="11"/>
        <v>8</v>
      </c>
    </row>
    <row r="10" spans="2:21" ht="12">
      <c r="B10" s="31"/>
      <c r="C10" s="33"/>
      <c r="D10" s="31"/>
      <c r="E10" s="37">
        <v>104</v>
      </c>
      <c r="F10" s="31"/>
      <c r="G10" s="37" t="s">
        <v>254</v>
      </c>
      <c r="H10" s="18">
        <f t="shared" si="0"/>
        <v>4922</v>
      </c>
      <c r="I10" s="14">
        <f t="shared" si="1"/>
        <v>8</v>
      </c>
      <c r="J10" s="14">
        <f t="shared" si="2"/>
        <v>7</v>
      </c>
      <c r="K10" s="14">
        <f t="shared" si="3"/>
        <v>104</v>
      </c>
      <c r="L10" s="14">
        <f t="shared" si="4"/>
        <v>0</v>
      </c>
      <c r="M10" s="15" t="str">
        <f t="shared" si="5"/>
        <v>00</v>
      </c>
      <c r="N10" s="19">
        <f t="shared" si="6"/>
        <v>7</v>
      </c>
      <c r="O10" s="93" t="str">
        <f t="shared" si="7"/>
        <v>輸入鶏中ぬきⅣ型</v>
      </c>
      <c r="P10" s="80"/>
      <c r="R10" s="26">
        <f t="shared" si="8"/>
        <v>54</v>
      </c>
      <c r="S10" s="26">
        <f t="shared" si="9"/>
        <v>19</v>
      </c>
      <c r="T10" s="26">
        <f t="shared" si="10"/>
        <v>73</v>
      </c>
      <c r="U10" s="110">
        <f t="shared" si="11"/>
        <v>7</v>
      </c>
    </row>
    <row r="11" spans="2:21" ht="12">
      <c r="B11" s="31"/>
      <c r="C11" s="33"/>
      <c r="D11" s="10"/>
      <c r="E11" s="38">
        <v>105</v>
      </c>
      <c r="F11" s="10"/>
      <c r="G11" s="38" t="s">
        <v>255</v>
      </c>
      <c r="H11" s="20">
        <f t="shared" si="0"/>
        <v>4922</v>
      </c>
      <c r="I11" s="21">
        <f t="shared" si="1"/>
        <v>8</v>
      </c>
      <c r="J11" s="21">
        <f t="shared" si="2"/>
        <v>7</v>
      </c>
      <c r="K11" s="21">
        <f t="shared" si="3"/>
        <v>105</v>
      </c>
      <c r="L11" s="21">
        <f t="shared" si="4"/>
        <v>0</v>
      </c>
      <c r="M11" s="22" t="str">
        <f t="shared" si="5"/>
        <v>00</v>
      </c>
      <c r="N11" s="23">
        <f t="shared" si="6"/>
        <v>6</v>
      </c>
      <c r="O11" s="90" t="str">
        <f t="shared" si="7"/>
        <v>輸入鶏中ぬきⅤ型</v>
      </c>
      <c r="P11" s="82"/>
      <c r="R11" s="26">
        <f t="shared" si="8"/>
        <v>54</v>
      </c>
      <c r="S11" s="26">
        <f t="shared" si="9"/>
        <v>20</v>
      </c>
      <c r="T11" s="26">
        <f t="shared" si="10"/>
        <v>74</v>
      </c>
      <c r="U11" s="110">
        <f t="shared" si="11"/>
        <v>6</v>
      </c>
    </row>
    <row r="12" spans="2:21" ht="12">
      <c r="B12" s="31"/>
      <c r="C12" s="33"/>
      <c r="D12" s="4">
        <v>200</v>
      </c>
      <c r="E12" s="5"/>
      <c r="F12" s="4" t="s">
        <v>256</v>
      </c>
      <c r="G12" s="5"/>
      <c r="H12" s="48">
        <f t="shared" si="0"/>
        <v>4922</v>
      </c>
      <c r="I12" s="3">
        <f t="shared" si="1"/>
        <v>8</v>
      </c>
      <c r="J12" s="3">
        <f t="shared" si="2"/>
        <v>7</v>
      </c>
      <c r="K12" s="3">
        <f t="shared" si="3"/>
        <v>200</v>
      </c>
      <c r="L12" s="3">
        <f t="shared" si="4"/>
        <v>0</v>
      </c>
      <c r="M12" s="49" t="str">
        <f t="shared" si="5"/>
        <v>00</v>
      </c>
      <c r="N12" s="50">
        <f t="shared" si="6"/>
        <v>0</v>
      </c>
      <c r="O12" s="91" t="str">
        <f t="shared" si="7"/>
        <v>輸入鶏セット</v>
      </c>
      <c r="P12" s="6"/>
      <c r="R12" s="26">
        <f t="shared" si="8"/>
        <v>54</v>
      </c>
      <c r="S12" s="26">
        <f t="shared" si="9"/>
        <v>16</v>
      </c>
      <c r="T12" s="26">
        <f t="shared" si="10"/>
        <v>70</v>
      </c>
      <c r="U12" s="110">
        <f t="shared" si="11"/>
        <v>0</v>
      </c>
    </row>
    <row r="13" spans="2:21" ht="12">
      <c r="B13" s="31"/>
      <c r="C13" s="33"/>
      <c r="D13" s="4">
        <v>210</v>
      </c>
      <c r="E13" s="5"/>
      <c r="F13" s="4" t="s">
        <v>15</v>
      </c>
      <c r="G13" s="5"/>
      <c r="H13" s="48">
        <f t="shared" si="0"/>
        <v>4922</v>
      </c>
      <c r="I13" s="3">
        <f t="shared" si="1"/>
        <v>8</v>
      </c>
      <c r="J13" s="3">
        <f t="shared" si="2"/>
        <v>7</v>
      </c>
      <c r="K13" s="3">
        <f t="shared" si="3"/>
        <v>210</v>
      </c>
      <c r="L13" s="3">
        <f t="shared" si="4"/>
        <v>0</v>
      </c>
      <c r="M13" s="49" t="str">
        <f t="shared" si="5"/>
        <v>00</v>
      </c>
      <c r="N13" s="50">
        <f t="shared" si="6"/>
        <v>7</v>
      </c>
      <c r="O13" s="91" t="str">
        <f t="shared" si="7"/>
        <v>輸入鶏正肉セット</v>
      </c>
      <c r="P13" s="6"/>
      <c r="R13" s="26">
        <f t="shared" si="8"/>
        <v>57</v>
      </c>
      <c r="S13" s="26">
        <f t="shared" si="9"/>
        <v>16</v>
      </c>
      <c r="T13" s="26">
        <f t="shared" si="10"/>
        <v>73</v>
      </c>
      <c r="U13" s="110">
        <f t="shared" si="11"/>
        <v>7</v>
      </c>
    </row>
    <row r="14" spans="2:21" ht="12">
      <c r="B14" s="31"/>
      <c r="C14" s="33"/>
      <c r="D14" s="4">
        <v>220</v>
      </c>
      <c r="E14" s="5"/>
      <c r="F14" s="4" t="s">
        <v>16</v>
      </c>
      <c r="G14" s="5"/>
      <c r="H14" s="48">
        <f t="shared" si="0"/>
        <v>4922</v>
      </c>
      <c r="I14" s="3">
        <f t="shared" si="1"/>
        <v>8</v>
      </c>
      <c r="J14" s="3">
        <f t="shared" si="2"/>
        <v>7</v>
      </c>
      <c r="K14" s="3">
        <f t="shared" si="3"/>
        <v>220</v>
      </c>
      <c r="L14" s="3">
        <f t="shared" si="4"/>
        <v>0</v>
      </c>
      <c r="M14" s="49" t="str">
        <f t="shared" si="5"/>
        <v>00</v>
      </c>
      <c r="N14" s="50">
        <f t="shared" si="6"/>
        <v>4</v>
      </c>
      <c r="O14" s="91" t="str">
        <f t="shared" si="7"/>
        <v>輸入鶏特製正肉セット</v>
      </c>
      <c r="P14" s="6"/>
      <c r="R14" s="26">
        <f t="shared" si="8"/>
        <v>60</v>
      </c>
      <c r="S14" s="26">
        <f t="shared" si="9"/>
        <v>16</v>
      </c>
      <c r="T14" s="26">
        <f t="shared" si="10"/>
        <v>76</v>
      </c>
      <c r="U14" s="110">
        <f t="shared" si="11"/>
        <v>4</v>
      </c>
    </row>
    <row r="15" spans="2:21" ht="12">
      <c r="B15" s="31"/>
      <c r="C15" s="33"/>
      <c r="D15" s="4">
        <v>300</v>
      </c>
      <c r="E15" s="5"/>
      <c r="F15" s="4" t="s">
        <v>257</v>
      </c>
      <c r="G15" s="5"/>
      <c r="H15" s="48">
        <f t="shared" si="0"/>
        <v>4922</v>
      </c>
      <c r="I15" s="3">
        <f t="shared" si="1"/>
        <v>8</v>
      </c>
      <c r="J15" s="3">
        <f t="shared" si="2"/>
        <v>7</v>
      </c>
      <c r="K15" s="3">
        <f t="shared" si="3"/>
        <v>300</v>
      </c>
      <c r="L15" s="3">
        <f t="shared" si="4"/>
        <v>0</v>
      </c>
      <c r="M15" s="49" t="str">
        <f t="shared" si="5"/>
        <v>00</v>
      </c>
      <c r="N15" s="50">
        <f t="shared" si="6"/>
        <v>9</v>
      </c>
      <c r="O15" s="91" t="str">
        <f t="shared" si="7"/>
        <v>輸入鶏手羽類（骨付き肉）</v>
      </c>
      <c r="P15" s="6"/>
      <c r="R15" s="26">
        <f t="shared" si="8"/>
        <v>54</v>
      </c>
      <c r="S15" s="26">
        <f t="shared" si="9"/>
        <v>17</v>
      </c>
      <c r="T15" s="26">
        <f t="shared" si="10"/>
        <v>71</v>
      </c>
      <c r="U15" s="110">
        <f t="shared" si="11"/>
        <v>9</v>
      </c>
    </row>
    <row r="16" spans="2:21" ht="12">
      <c r="B16" s="31"/>
      <c r="C16" s="33"/>
      <c r="D16" s="4">
        <v>310</v>
      </c>
      <c r="E16" s="5"/>
      <c r="F16" s="4" t="s">
        <v>52</v>
      </c>
      <c r="G16" s="5"/>
      <c r="H16" s="48">
        <f t="shared" si="0"/>
        <v>4922</v>
      </c>
      <c r="I16" s="3">
        <f t="shared" si="1"/>
        <v>8</v>
      </c>
      <c r="J16" s="3">
        <f t="shared" si="2"/>
        <v>7</v>
      </c>
      <c r="K16" s="3">
        <f t="shared" si="3"/>
        <v>310</v>
      </c>
      <c r="L16" s="3">
        <f t="shared" si="4"/>
        <v>0</v>
      </c>
      <c r="M16" s="49" t="str">
        <f t="shared" si="5"/>
        <v>00</v>
      </c>
      <c r="N16" s="50">
        <f t="shared" si="6"/>
        <v>6</v>
      </c>
      <c r="O16" s="91" t="str">
        <f t="shared" si="7"/>
        <v>輸入鶏手羽</v>
      </c>
      <c r="P16" s="6"/>
      <c r="R16" s="26">
        <f t="shared" si="8"/>
        <v>57</v>
      </c>
      <c r="S16" s="26">
        <f t="shared" si="9"/>
        <v>17</v>
      </c>
      <c r="T16" s="26">
        <f t="shared" si="10"/>
        <v>74</v>
      </c>
      <c r="U16" s="110">
        <f t="shared" si="11"/>
        <v>6</v>
      </c>
    </row>
    <row r="17" spans="2:21" ht="12">
      <c r="B17" s="31"/>
      <c r="C17" s="33"/>
      <c r="D17" s="4">
        <v>320</v>
      </c>
      <c r="E17" s="5"/>
      <c r="F17" s="4" t="s">
        <v>53</v>
      </c>
      <c r="G17" s="5"/>
      <c r="H17" s="48">
        <f t="shared" si="0"/>
        <v>4922</v>
      </c>
      <c r="I17" s="3">
        <f t="shared" si="1"/>
        <v>8</v>
      </c>
      <c r="J17" s="3">
        <f t="shared" si="2"/>
        <v>7</v>
      </c>
      <c r="K17" s="3">
        <f t="shared" si="3"/>
        <v>320</v>
      </c>
      <c r="L17" s="3">
        <f t="shared" si="4"/>
        <v>0</v>
      </c>
      <c r="M17" s="49" t="str">
        <f t="shared" si="5"/>
        <v>00</v>
      </c>
      <c r="N17" s="50">
        <f t="shared" si="6"/>
        <v>3</v>
      </c>
      <c r="O17" s="91" t="str">
        <f t="shared" si="7"/>
        <v>輸入鶏手羽もと</v>
      </c>
      <c r="P17" s="6"/>
      <c r="R17" s="26">
        <f t="shared" si="8"/>
        <v>60</v>
      </c>
      <c r="S17" s="26">
        <f t="shared" si="9"/>
        <v>17</v>
      </c>
      <c r="T17" s="26">
        <f t="shared" si="10"/>
        <v>77</v>
      </c>
      <c r="U17" s="110">
        <f t="shared" si="11"/>
        <v>3</v>
      </c>
    </row>
    <row r="18" spans="2:21" ht="12">
      <c r="B18" s="31"/>
      <c r="C18" s="33"/>
      <c r="D18" s="4">
        <v>330</v>
      </c>
      <c r="E18" s="5"/>
      <c r="F18" s="4" t="s">
        <v>54</v>
      </c>
      <c r="G18" s="5"/>
      <c r="H18" s="48">
        <f t="shared" si="0"/>
        <v>4922</v>
      </c>
      <c r="I18" s="3">
        <f t="shared" si="1"/>
        <v>8</v>
      </c>
      <c r="J18" s="3">
        <f t="shared" si="2"/>
        <v>7</v>
      </c>
      <c r="K18" s="3">
        <f t="shared" si="3"/>
        <v>330</v>
      </c>
      <c r="L18" s="3">
        <f t="shared" si="4"/>
        <v>0</v>
      </c>
      <c r="M18" s="49" t="str">
        <f t="shared" si="5"/>
        <v>00</v>
      </c>
      <c r="N18" s="50">
        <f t="shared" si="6"/>
        <v>0</v>
      </c>
      <c r="O18" s="91" t="str">
        <f t="shared" si="7"/>
        <v>輸入鶏手羽さき</v>
      </c>
      <c r="P18" s="6"/>
      <c r="R18" s="26">
        <f t="shared" si="8"/>
        <v>63</v>
      </c>
      <c r="S18" s="26">
        <f t="shared" si="9"/>
        <v>17</v>
      </c>
      <c r="T18" s="26">
        <f t="shared" si="10"/>
        <v>80</v>
      </c>
      <c r="U18" s="110">
        <f t="shared" si="11"/>
        <v>0</v>
      </c>
    </row>
    <row r="19" spans="2:21" ht="12">
      <c r="B19" s="31"/>
      <c r="C19" s="33"/>
      <c r="D19" s="4">
        <v>340</v>
      </c>
      <c r="E19" s="5"/>
      <c r="F19" s="4" t="s">
        <v>55</v>
      </c>
      <c r="G19" s="5"/>
      <c r="H19" s="48">
        <f t="shared" si="0"/>
        <v>4922</v>
      </c>
      <c r="I19" s="3">
        <f t="shared" si="1"/>
        <v>8</v>
      </c>
      <c r="J19" s="3">
        <f t="shared" si="2"/>
        <v>7</v>
      </c>
      <c r="K19" s="3">
        <f t="shared" si="3"/>
        <v>340</v>
      </c>
      <c r="L19" s="3">
        <f t="shared" si="4"/>
        <v>0</v>
      </c>
      <c r="M19" s="49" t="str">
        <f t="shared" si="5"/>
        <v>00</v>
      </c>
      <c r="N19" s="50">
        <f t="shared" si="6"/>
        <v>7</v>
      </c>
      <c r="O19" s="91" t="str">
        <f t="shared" si="7"/>
        <v>輸入鶏手羽なか</v>
      </c>
      <c r="P19" s="6"/>
      <c r="R19" s="26">
        <f t="shared" si="8"/>
        <v>66</v>
      </c>
      <c r="S19" s="26">
        <f t="shared" si="9"/>
        <v>17</v>
      </c>
      <c r="T19" s="26">
        <f t="shared" si="10"/>
        <v>83</v>
      </c>
      <c r="U19" s="110">
        <f t="shared" si="11"/>
        <v>7</v>
      </c>
    </row>
    <row r="20" spans="2:21" ht="12">
      <c r="B20" s="31"/>
      <c r="C20" s="33"/>
      <c r="D20" s="4">
        <v>350</v>
      </c>
      <c r="E20" s="5"/>
      <c r="F20" s="4" t="s">
        <v>56</v>
      </c>
      <c r="G20" s="5"/>
      <c r="H20" s="48">
        <f t="shared" si="0"/>
        <v>4922</v>
      </c>
      <c r="I20" s="3">
        <f t="shared" si="1"/>
        <v>8</v>
      </c>
      <c r="J20" s="3">
        <f t="shared" si="2"/>
        <v>7</v>
      </c>
      <c r="K20" s="3">
        <f t="shared" si="3"/>
        <v>350</v>
      </c>
      <c r="L20" s="3">
        <f t="shared" si="4"/>
        <v>0</v>
      </c>
      <c r="M20" s="49" t="str">
        <f t="shared" si="5"/>
        <v>00</v>
      </c>
      <c r="N20" s="50">
        <f t="shared" si="6"/>
        <v>4</v>
      </c>
      <c r="O20" s="91" t="str">
        <f t="shared" si="7"/>
        <v>輸入鶏チキンバー（スペアリブ、手羽中ハーフ）</v>
      </c>
      <c r="P20" s="6"/>
      <c r="R20" s="26">
        <f t="shared" si="8"/>
        <v>69</v>
      </c>
      <c r="S20" s="26">
        <f t="shared" si="9"/>
        <v>17</v>
      </c>
      <c r="T20" s="26">
        <f t="shared" si="10"/>
        <v>86</v>
      </c>
      <c r="U20" s="110">
        <f t="shared" si="11"/>
        <v>4</v>
      </c>
    </row>
    <row r="21" spans="2:21" ht="12">
      <c r="B21" s="31"/>
      <c r="C21" s="33"/>
      <c r="D21" s="4">
        <v>360</v>
      </c>
      <c r="E21" s="5"/>
      <c r="F21" s="4" t="s">
        <v>57</v>
      </c>
      <c r="G21" s="5"/>
      <c r="H21" s="48">
        <f t="shared" si="0"/>
        <v>4922</v>
      </c>
      <c r="I21" s="3">
        <f t="shared" si="1"/>
        <v>8</v>
      </c>
      <c r="J21" s="3">
        <f t="shared" si="2"/>
        <v>7</v>
      </c>
      <c r="K21" s="3">
        <f t="shared" si="3"/>
        <v>360</v>
      </c>
      <c r="L21" s="3">
        <f t="shared" si="4"/>
        <v>0</v>
      </c>
      <c r="M21" s="49" t="str">
        <f t="shared" si="5"/>
        <v>00</v>
      </c>
      <c r="N21" s="50">
        <f t="shared" si="6"/>
        <v>1</v>
      </c>
      <c r="O21" s="91" t="str">
        <f t="shared" si="7"/>
        <v>輸入鶏チューリップ</v>
      </c>
      <c r="P21" s="6"/>
      <c r="R21" s="26">
        <f t="shared" si="8"/>
        <v>72</v>
      </c>
      <c r="S21" s="26">
        <f t="shared" si="9"/>
        <v>17</v>
      </c>
      <c r="T21" s="26">
        <f t="shared" si="10"/>
        <v>89</v>
      </c>
      <c r="U21" s="110">
        <f t="shared" si="11"/>
        <v>1</v>
      </c>
    </row>
    <row r="22" spans="2:21" ht="12">
      <c r="B22" s="31"/>
      <c r="C22" s="33"/>
      <c r="D22" s="4">
        <v>400</v>
      </c>
      <c r="E22" s="5"/>
      <c r="F22" s="4" t="s">
        <v>279</v>
      </c>
      <c r="G22" s="5"/>
      <c r="H22" s="48">
        <f t="shared" si="0"/>
        <v>4922</v>
      </c>
      <c r="I22" s="3">
        <f t="shared" si="1"/>
        <v>8</v>
      </c>
      <c r="J22" s="3">
        <f t="shared" si="2"/>
        <v>7</v>
      </c>
      <c r="K22" s="3">
        <f t="shared" si="3"/>
        <v>400</v>
      </c>
      <c r="L22" s="3">
        <f t="shared" si="4"/>
        <v>0</v>
      </c>
      <c r="M22" s="49" t="str">
        <f t="shared" si="5"/>
        <v>00</v>
      </c>
      <c r="N22" s="50">
        <f t="shared" si="6"/>
        <v>8</v>
      </c>
      <c r="O22" s="91" t="str">
        <f t="shared" si="7"/>
        <v>輸入鶏むね類（骨付き肉）</v>
      </c>
      <c r="P22" s="6"/>
      <c r="R22" s="26">
        <f t="shared" si="8"/>
        <v>54</v>
      </c>
      <c r="S22" s="26">
        <f t="shared" si="9"/>
        <v>18</v>
      </c>
      <c r="T22" s="26">
        <f t="shared" si="10"/>
        <v>72</v>
      </c>
      <c r="U22" s="110">
        <f t="shared" si="11"/>
        <v>8</v>
      </c>
    </row>
    <row r="23" spans="2:21" ht="12">
      <c r="B23" s="31"/>
      <c r="C23" s="33"/>
      <c r="D23" s="31">
        <v>410</v>
      </c>
      <c r="E23" s="8"/>
      <c r="F23" s="31" t="s">
        <v>70</v>
      </c>
      <c r="G23" s="8"/>
      <c r="H23" s="42">
        <f t="shared" si="0"/>
        <v>4922</v>
      </c>
      <c r="I23" s="43">
        <f t="shared" si="1"/>
        <v>8</v>
      </c>
      <c r="J23" s="43">
        <f t="shared" si="2"/>
        <v>7</v>
      </c>
      <c r="K23" s="43">
        <f t="shared" si="3"/>
        <v>410</v>
      </c>
      <c r="L23" s="43">
        <f t="shared" si="4"/>
        <v>0</v>
      </c>
      <c r="M23" s="44" t="str">
        <f t="shared" si="5"/>
        <v>00</v>
      </c>
      <c r="N23" s="45">
        <f t="shared" si="6"/>
        <v>5</v>
      </c>
      <c r="O23" s="92" t="str">
        <f t="shared" si="7"/>
        <v>輸入鶏骨付きむね</v>
      </c>
      <c r="P23" s="81"/>
      <c r="R23" s="26">
        <f t="shared" si="8"/>
        <v>57</v>
      </c>
      <c r="S23" s="26">
        <f t="shared" si="9"/>
        <v>18</v>
      </c>
      <c r="T23" s="26">
        <f t="shared" si="10"/>
        <v>75</v>
      </c>
      <c r="U23" s="110">
        <f t="shared" si="11"/>
        <v>5</v>
      </c>
    </row>
    <row r="24" spans="2:21" ht="12">
      <c r="B24" s="31"/>
      <c r="C24" s="33"/>
      <c r="D24" s="10"/>
      <c r="E24" s="38">
        <v>411</v>
      </c>
      <c r="F24" s="10"/>
      <c r="G24" s="38" t="s">
        <v>260</v>
      </c>
      <c r="H24" s="20">
        <f t="shared" si="0"/>
        <v>4922</v>
      </c>
      <c r="I24" s="21">
        <f t="shared" si="1"/>
        <v>8</v>
      </c>
      <c r="J24" s="21">
        <f t="shared" si="2"/>
        <v>7</v>
      </c>
      <c r="K24" s="21">
        <f t="shared" si="3"/>
        <v>411</v>
      </c>
      <c r="L24" s="21">
        <f t="shared" si="4"/>
        <v>0</v>
      </c>
      <c r="M24" s="22" t="str">
        <f t="shared" si="5"/>
        <v>00</v>
      </c>
      <c r="N24" s="23">
        <f t="shared" si="6"/>
        <v>4</v>
      </c>
      <c r="O24" s="90" t="str">
        <f t="shared" si="7"/>
        <v>輸入鶏骨付きむね肉</v>
      </c>
      <c r="P24" s="82"/>
      <c r="R24" s="26">
        <f t="shared" si="8"/>
        <v>57</v>
      </c>
      <c r="S24" s="26">
        <f t="shared" si="9"/>
        <v>19</v>
      </c>
      <c r="T24" s="26">
        <f t="shared" si="10"/>
        <v>76</v>
      </c>
      <c r="U24" s="110">
        <f t="shared" si="11"/>
        <v>4</v>
      </c>
    </row>
    <row r="25" spans="2:21" ht="12">
      <c r="B25" s="31"/>
      <c r="C25" s="33"/>
      <c r="D25" s="4">
        <v>420</v>
      </c>
      <c r="E25" s="5"/>
      <c r="F25" s="4" t="s">
        <v>71</v>
      </c>
      <c r="G25" s="5"/>
      <c r="H25" s="48">
        <f t="shared" si="0"/>
        <v>4922</v>
      </c>
      <c r="I25" s="3">
        <f t="shared" si="1"/>
        <v>8</v>
      </c>
      <c r="J25" s="3">
        <f t="shared" si="2"/>
        <v>7</v>
      </c>
      <c r="K25" s="3">
        <f t="shared" si="3"/>
        <v>420</v>
      </c>
      <c r="L25" s="3">
        <f t="shared" si="4"/>
        <v>0</v>
      </c>
      <c r="M25" s="49" t="str">
        <f t="shared" si="5"/>
        <v>00</v>
      </c>
      <c r="N25" s="50">
        <f t="shared" si="6"/>
        <v>2</v>
      </c>
      <c r="O25" s="91" t="str">
        <f t="shared" si="7"/>
        <v>輸入鶏むね肉</v>
      </c>
      <c r="P25" s="6"/>
      <c r="R25" s="26">
        <f t="shared" si="8"/>
        <v>60</v>
      </c>
      <c r="S25" s="26">
        <f t="shared" si="9"/>
        <v>18</v>
      </c>
      <c r="T25" s="26">
        <f t="shared" si="10"/>
        <v>78</v>
      </c>
      <c r="U25" s="110">
        <f t="shared" si="11"/>
        <v>2</v>
      </c>
    </row>
    <row r="26" spans="2:21" ht="12">
      <c r="B26" s="31"/>
      <c r="C26" s="33"/>
      <c r="D26" s="4">
        <v>430</v>
      </c>
      <c r="E26" s="5"/>
      <c r="F26" s="4" t="s">
        <v>72</v>
      </c>
      <c r="G26" s="5"/>
      <c r="H26" s="48">
        <f t="shared" si="0"/>
        <v>4922</v>
      </c>
      <c r="I26" s="3">
        <f t="shared" si="1"/>
        <v>8</v>
      </c>
      <c r="J26" s="3">
        <f t="shared" si="2"/>
        <v>7</v>
      </c>
      <c r="K26" s="3">
        <f t="shared" si="3"/>
        <v>430</v>
      </c>
      <c r="L26" s="3">
        <f t="shared" si="4"/>
        <v>0</v>
      </c>
      <c r="M26" s="49" t="str">
        <f t="shared" si="5"/>
        <v>00</v>
      </c>
      <c r="N26" s="50">
        <f t="shared" si="6"/>
        <v>9</v>
      </c>
      <c r="O26" s="91" t="str">
        <f t="shared" si="7"/>
        <v>輸入鶏皮なしむね肉（特製むね肉）</v>
      </c>
      <c r="P26" s="6"/>
      <c r="R26" s="26">
        <f t="shared" si="8"/>
        <v>63</v>
      </c>
      <c r="S26" s="26">
        <f t="shared" si="9"/>
        <v>18</v>
      </c>
      <c r="T26" s="26">
        <f t="shared" si="10"/>
        <v>81</v>
      </c>
      <c r="U26" s="110">
        <f t="shared" si="11"/>
        <v>9</v>
      </c>
    </row>
    <row r="27" spans="2:21" ht="12">
      <c r="B27" s="31"/>
      <c r="C27" s="33"/>
      <c r="D27" s="4">
        <v>600</v>
      </c>
      <c r="E27" s="5"/>
      <c r="F27" s="4" t="s">
        <v>259</v>
      </c>
      <c r="G27" s="5"/>
      <c r="H27" s="48">
        <f t="shared" si="0"/>
        <v>4922</v>
      </c>
      <c r="I27" s="3">
        <f t="shared" si="1"/>
        <v>8</v>
      </c>
      <c r="J27" s="3">
        <f t="shared" si="2"/>
        <v>7</v>
      </c>
      <c r="K27" s="3">
        <f t="shared" si="3"/>
        <v>600</v>
      </c>
      <c r="L27" s="3">
        <f t="shared" si="4"/>
        <v>0</v>
      </c>
      <c r="M27" s="49" t="str">
        <f t="shared" si="5"/>
        <v>00</v>
      </c>
      <c r="N27" s="50">
        <f t="shared" si="6"/>
        <v>6</v>
      </c>
      <c r="O27" s="91" t="str">
        <f t="shared" si="7"/>
        <v>輸入鶏もも類（骨付き肉）</v>
      </c>
      <c r="P27" s="6"/>
      <c r="R27" s="26">
        <f t="shared" si="8"/>
        <v>54</v>
      </c>
      <c r="S27" s="26">
        <f t="shared" si="9"/>
        <v>20</v>
      </c>
      <c r="T27" s="26">
        <f t="shared" si="10"/>
        <v>74</v>
      </c>
      <c r="U27" s="110">
        <f t="shared" si="11"/>
        <v>6</v>
      </c>
    </row>
    <row r="28" spans="2:21" ht="12">
      <c r="B28" s="31"/>
      <c r="C28" s="33"/>
      <c r="D28" s="31">
        <v>610</v>
      </c>
      <c r="E28" s="8"/>
      <c r="F28" s="31" t="s">
        <v>118</v>
      </c>
      <c r="G28" s="8"/>
      <c r="H28" s="42">
        <f t="shared" si="0"/>
        <v>4922</v>
      </c>
      <c r="I28" s="43">
        <f t="shared" si="1"/>
        <v>8</v>
      </c>
      <c r="J28" s="43">
        <f t="shared" si="2"/>
        <v>7</v>
      </c>
      <c r="K28" s="43">
        <f t="shared" si="3"/>
        <v>610</v>
      </c>
      <c r="L28" s="43">
        <f t="shared" si="4"/>
        <v>0</v>
      </c>
      <c r="M28" s="44" t="str">
        <f t="shared" si="5"/>
        <v>00</v>
      </c>
      <c r="N28" s="45">
        <f t="shared" si="6"/>
        <v>3</v>
      </c>
      <c r="O28" s="92" t="str">
        <f t="shared" si="7"/>
        <v>輸入鶏骨つきもも</v>
      </c>
      <c r="P28" s="81"/>
      <c r="R28" s="26">
        <f t="shared" si="8"/>
        <v>57</v>
      </c>
      <c r="S28" s="26">
        <f t="shared" si="9"/>
        <v>20</v>
      </c>
      <c r="T28" s="26">
        <f t="shared" si="10"/>
        <v>77</v>
      </c>
      <c r="U28" s="110">
        <f t="shared" si="11"/>
        <v>3</v>
      </c>
    </row>
    <row r="29" spans="2:21" ht="12">
      <c r="B29" s="31"/>
      <c r="C29" s="33"/>
      <c r="D29" s="31"/>
      <c r="E29" s="37">
        <v>611</v>
      </c>
      <c r="F29" s="31"/>
      <c r="G29" s="37" t="s">
        <v>280</v>
      </c>
      <c r="H29" s="18">
        <f t="shared" si="0"/>
        <v>4922</v>
      </c>
      <c r="I29" s="14">
        <f t="shared" si="1"/>
        <v>8</v>
      </c>
      <c r="J29" s="14">
        <f t="shared" si="2"/>
        <v>7</v>
      </c>
      <c r="K29" s="14">
        <f t="shared" si="3"/>
        <v>611</v>
      </c>
      <c r="L29" s="14">
        <f t="shared" si="4"/>
        <v>0</v>
      </c>
      <c r="M29" s="15" t="str">
        <f t="shared" si="5"/>
        <v>00</v>
      </c>
      <c r="N29" s="19">
        <f t="shared" si="6"/>
        <v>2</v>
      </c>
      <c r="O29" s="93" t="str">
        <f t="shared" si="7"/>
        <v>輸入鶏骨つきももⅠ型</v>
      </c>
      <c r="P29" s="80"/>
      <c r="R29" s="26">
        <f t="shared" si="8"/>
        <v>57</v>
      </c>
      <c r="S29" s="26">
        <f t="shared" si="9"/>
        <v>21</v>
      </c>
      <c r="T29" s="26">
        <f t="shared" si="10"/>
        <v>78</v>
      </c>
      <c r="U29" s="110">
        <f t="shared" si="11"/>
        <v>2</v>
      </c>
    </row>
    <row r="30" spans="2:21" ht="12">
      <c r="B30" s="31"/>
      <c r="C30" s="33"/>
      <c r="D30" s="31"/>
      <c r="E30" s="37">
        <v>612</v>
      </c>
      <c r="F30" s="31"/>
      <c r="G30" s="37" t="s">
        <v>281</v>
      </c>
      <c r="H30" s="18">
        <f t="shared" si="0"/>
        <v>4922</v>
      </c>
      <c r="I30" s="14">
        <f t="shared" si="1"/>
        <v>8</v>
      </c>
      <c r="J30" s="14">
        <f t="shared" si="2"/>
        <v>7</v>
      </c>
      <c r="K30" s="14">
        <f t="shared" si="3"/>
        <v>612</v>
      </c>
      <c r="L30" s="14">
        <f t="shared" si="4"/>
        <v>0</v>
      </c>
      <c r="M30" s="15" t="str">
        <f t="shared" si="5"/>
        <v>00</v>
      </c>
      <c r="N30" s="19">
        <f t="shared" si="6"/>
        <v>1</v>
      </c>
      <c r="O30" s="93" t="str">
        <f t="shared" si="7"/>
        <v>輸入鶏骨つきももⅡ型</v>
      </c>
      <c r="P30" s="80"/>
      <c r="R30" s="26">
        <f t="shared" si="8"/>
        <v>57</v>
      </c>
      <c r="S30" s="26">
        <f t="shared" si="9"/>
        <v>22</v>
      </c>
      <c r="T30" s="26">
        <f t="shared" si="10"/>
        <v>79</v>
      </c>
      <c r="U30" s="110">
        <f t="shared" si="11"/>
        <v>1</v>
      </c>
    </row>
    <row r="31" spans="2:21" ht="12">
      <c r="B31" s="31"/>
      <c r="C31" s="33"/>
      <c r="D31" s="31"/>
      <c r="E31" s="37">
        <v>613</v>
      </c>
      <c r="F31" s="31"/>
      <c r="G31" s="37" t="s">
        <v>282</v>
      </c>
      <c r="H31" s="18">
        <f t="shared" si="0"/>
        <v>4922</v>
      </c>
      <c r="I31" s="14">
        <f t="shared" si="1"/>
        <v>8</v>
      </c>
      <c r="J31" s="14">
        <f t="shared" si="2"/>
        <v>7</v>
      </c>
      <c r="K31" s="14">
        <f t="shared" si="3"/>
        <v>613</v>
      </c>
      <c r="L31" s="14">
        <f t="shared" si="4"/>
        <v>0</v>
      </c>
      <c r="M31" s="15" t="str">
        <f t="shared" si="5"/>
        <v>00</v>
      </c>
      <c r="N31" s="19">
        <f t="shared" si="6"/>
        <v>0</v>
      </c>
      <c r="O31" s="93" t="str">
        <f t="shared" si="7"/>
        <v>輸入鶏骨つきうわもも</v>
      </c>
      <c r="P31" s="80"/>
      <c r="R31" s="26">
        <f t="shared" si="8"/>
        <v>57</v>
      </c>
      <c r="S31" s="26">
        <f t="shared" si="9"/>
        <v>23</v>
      </c>
      <c r="T31" s="26">
        <f t="shared" si="10"/>
        <v>80</v>
      </c>
      <c r="U31" s="110">
        <f t="shared" si="11"/>
        <v>0</v>
      </c>
    </row>
    <row r="32" spans="2:21" ht="12">
      <c r="B32" s="31"/>
      <c r="C32" s="33"/>
      <c r="D32" s="10"/>
      <c r="E32" s="38">
        <v>614</v>
      </c>
      <c r="F32" s="10"/>
      <c r="G32" s="38" t="s">
        <v>283</v>
      </c>
      <c r="H32" s="20">
        <f t="shared" si="0"/>
        <v>4922</v>
      </c>
      <c r="I32" s="21">
        <f t="shared" si="1"/>
        <v>8</v>
      </c>
      <c r="J32" s="21">
        <f t="shared" si="2"/>
        <v>7</v>
      </c>
      <c r="K32" s="21">
        <f t="shared" si="3"/>
        <v>614</v>
      </c>
      <c r="L32" s="21">
        <f t="shared" si="4"/>
        <v>0</v>
      </c>
      <c r="M32" s="22" t="str">
        <f t="shared" si="5"/>
        <v>00</v>
      </c>
      <c r="N32" s="23">
        <f t="shared" si="6"/>
        <v>9</v>
      </c>
      <c r="O32" s="90" t="str">
        <f t="shared" si="7"/>
        <v>輸入鶏骨つきしたもも</v>
      </c>
      <c r="P32" s="82"/>
      <c r="R32" s="26">
        <f t="shared" si="8"/>
        <v>57</v>
      </c>
      <c r="S32" s="26">
        <f t="shared" si="9"/>
        <v>24</v>
      </c>
      <c r="T32" s="26">
        <f t="shared" si="10"/>
        <v>81</v>
      </c>
      <c r="U32" s="110">
        <f t="shared" si="11"/>
        <v>9</v>
      </c>
    </row>
    <row r="33" spans="2:21" ht="12">
      <c r="B33" s="31"/>
      <c r="C33" s="33"/>
      <c r="D33" s="4">
        <v>620</v>
      </c>
      <c r="E33" s="5"/>
      <c r="F33" s="4" t="s">
        <v>119</v>
      </c>
      <c r="G33" s="5"/>
      <c r="H33" s="48">
        <f t="shared" si="0"/>
        <v>4922</v>
      </c>
      <c r="I33" s="3">
        <f t="shared" si="1"/>
        <v>8</v>
      </c>
      <c r="J33" s="3">
        <f t="shared" si="2"/>
        <v>7</v>
      </c>
      <c r="K33" s="3">
        <f t="shared" si="3"/>
        <v>620</v>
      </c>
      <c r="L33" s="3">
        <f t="shared" si="4"/>
        <v>0</v>
      </c>
      <c r="M33" s="49" t="str">
        <f t="shared" si="5"/>
        <v>00</v>
      </c>
      <c r="N33" s="50">
        <f t="shared" si="6"/>
        <v>0</v>
      </c>
      <c r="O33" s="91" t="str">
        <f t="shared" si="7"/>
        <v>輸入鶏もも肉</v>
      </c>
      <c r="P33" s="6"/>
      <c r="R33" s="26">
        <f t="shared" si="8"/>
        <v>60</v>
      </c>
      <c r="S33" s="26">
        <f t="shared" si="9"/>
        <v>20</v>
      </c>
      <c r="T33" s="26">
        <f t="shared" si="10"/>
        <v>80</v>
      </c>
      <c r="U33" s="110">
        <f t="shared" si="11"/>
        <v>0</v>
      </c>
    </row>
    <row r="34" spans="2:21" ht="12">
      <c r="B34" s="31"/>
      <c r="C34" s="33"/>
      <c r="D34" s="4">
        <v>630</v>
      </c>
      <c r="E34" s="5"/>
      <c r="F34" s="4" t="s">
        <v>120</v>
      </c>
      <c r="G34" s="5"/>
      <c r="H34" s="48">
        <f t="shared" si="0"/>
        <v>4922</v>
      </c>
      <c r="I34" s="3">
        <f t="shared" si="1"/>
        <v>8</v>
      </c>
      <c r="J34" s="3">
        <f t="shared" si="2"/>
        <v>7</v>
      </c>
      <c r="K34" s="3">
        <f t="shared" si="3"/>
        <v>630</v>
      </c>
      <c r="L34" s="3">
        <f t="shared" si="4"/>
        <v>0</v>
      </c>
      <c r="M34" s="49" t="str">
        <f t="shared" si="5"/>
        <v>00</v>
      </c>
      <c r="N34" s="50">
        <f t="shared" si="6"/>
        <v>7</v>
      </c>
      <c r="O34" s="91" t="str">
        <f t="shared" si="7"/>
        <v>輸入鶏皮なしもも肉（特製もも肉）</v>
      </c>
      <c r="P34" s="6"/>
      <c r="R34" s="26">
        <f t="shared" si="8"/>
        <v>63</v>
      </c>
      <c r="S34" s="26">
        <f t="shared" si="9"/>
        <v>20</v>
      </c>
      <c r="T34" s="26">
        <f t="shared" si="10"/>
        <v>83</v>
      </c>
      <c r="U34" s="110">
        <f t="shared" si="11"/>
        <v>7</v>
      </c>
    </row>
    <row r="35" spans="2:21" ht="12">
      <c r="B35" s="31"/>
      <c r="C35" s="33"/>
      <c r="D35" s="31">
        <v>710</v>
      </c>
      <c r="E35" s="8"/>
      <c r="F35" s="31" t="s">
        <v>138</v>
      </c>
      <c r="G35" s="8"/>
      <c r="H35" s="42">
        <f t="shared" si="0"/>
        <v>4922</v>
      </c>
      <c r="I35" s="43">
        <f t="shared" si="1"/>
        <v>8</v>
      </c>
      <c r="J35" s="43">
        <f t="shared" si="2"/>
        <v>7</v>
      </c>
      <c r="K35" s="43">
        <f t="shared" si="3"/>
        <v>710</v>
      </c>
      <c r="L35" s="43">
        <f t="shared" si="4"/>
        <v>0</v>
      </c>
      <c r="M35" s="44" t="str">
        <f t="shared" si="5"/>
        <v>00</v>
      </c>
      <c r="N35" s="45">
        <f t="shared" si="6"/>
        <v>2</v>
      </c>
      <c r="O35" s="92" t="str">
        <f t="shared" si="7"/>
        <v>輸入鶏ささみ</v>
      </c>
      <c r="P35" s="81"/>
      <c r="R35" s="26">
        <f t="shared" si="8"/>
        <v>57</v>
      </c>
      <c r="S35" s="26">
        <f t="shared" si="9"/>
        <v>21</v>
      </c>
      <c r="T35" s="26">
        <f t="shared" si="10"/>
        <v>78</v>
      </c>
      <c r="U35" s="110">
        <f t="shared" si="11"/>
        <v>2</v>
      </c>
    </row>
    <row r="36" spans="2:21" ht="12">
      <c r="B36" s="31"/>
      <c r="C36" s="33"/>
      <c r="D36" s="10"/>
      <c r="E36" s="38">
        <v>711</v>
      </c>
      <c r="F36" s="10"/>
      <c r="G36" s="38" t="s">
        <v>265</v>
      </c>
      <c r="H36" s="20">
        <f t="shared" si="0"/>
        <v>4922</v>
      </c>
      <c r="I36" s="21">
        <f t="shared" si="1"/>
        <v>8</v>
      </c>
      <c r="J36" s="21">
        <f t="shared" si="2"/>
        <v>7</v>
      </c>
      <c r="K36" s="21">
        <f t="shared" si="3"/>
        <v>711</v>
      </c>
      <c r="L36" s="21">
        <f t="shared" si="4"/>
        <v>0</v>
      </c>
      <c r="M36" s="22" t="str">
        <f t="shared" si="5"/>
        <v>00</v>
      </c>
      <c r="N36" s="23">
        <f t="shared" si="6"/>
        <v>1</v>
      </c>
      <c r="O36" s="90" t="str">
        <f t="shared" si="7"/>
        <v>輸入鶏ささみすじなし</v>
      </c>
      <c r="P36" s="82"/>
      <c r="R36" s="26">
        <f t="shared" si="8"/>
        <v>57</v>
      </c>
      <c r="S36" s="26">
        <f t="shared" si="9"/>
        <v>22</v>
      </c>
      <c r="T36" s="26">
        <f t="shared" si="10"/>
        <v>79</v>
      </c>
      <c r="U36" s="110">
        <f t="shared" si="11"/>
        <v>1</v>
      </c>
    </row>
    <row r="37" spans="2:21" ht="12">
      <c r="B37" s="31"/>
      <c r="C37" s="33"/>
      <c r="D37" s="31">
        <v>720</v>
      </c>
      <c r="E37" s="8"/>
      <c r="F37" s="31" t="s">
        <v>139</v>
      </c>
      <c r="G37" s="8"/>
      <c r="H37" s="42">
        <f t="shared" si="0"/>
        <v>4922</v>
      </c>
      <c r="I37" s="43">
        <f t="shared" si="1"/>
        <v>8</v>
      </c>
      <c r="J37" s="43">
        <f t="shared" si="2"/>
        <v>7</v>
      </c>
      <c r="K37" s="43">
        <f t="shared" si="3"/>
        <v>720</v>
      </c>
      <c r="L37" s="43">
        <f t="shared" si="4"/>
        <v>0</v>
      </c>
      <c r="M37" s="44" t="str">
        <f t="shared" si="5"/>
        <v>00</v>
      </c>
      <c r="N37" s="45">
        <f t="shared" si="6"/>
        <v>9</v>
      </c>
      <c r="O37" s="92" t="str">
        <f t="shared" si="7"/>
        <v>輸入鶏こにく</v>
      </c>
      <c r="P37" s="81"/>
      <c r="R37" s="26">
        <f t="shared" si="8"/>
        <v>60</v>
      </c>
      <c r="S37" s="26">
        <f t="shared" si="9"/>
        <v>21</v>
      </c>
      <c r="T37" s="26">
        <f t="shared" si="10"/>
        <v>81</v>
      </c>
      <c r="U37" s="110">
        <f t="shared" si="11"/>
        <v>9</v>
      </c>
    </row>
    <row r="38" spans="2:21" ht="12">
      <c r="B38" s="31"/>
      <c r="C38" s="33"/>
      <c r="D38" s="31"/>
      <c r="E38" s="37">
        <v>721</v>
      </c>
      <c r="F38" s="31"/>
      <c r="G38" s="37" t="s">
        <v>284</v>
      </c>
      <c r="H38" s="18">
        <f aca="true" t="shared" si="12" ref="H38:H62">$H$1</f>
        <v>4922</v>
      </c>
      <c r="I38" s="14">
        <f aca="true" t="shared" si="13" ref="I38:I62">$I$1</f>
        <v>8</v>
      </c>
      <c r="J38" s="14">
        <f aca="true" t="shared" si="14" ref="J38:J62">$B$1</f>
        <v>7</v>
      </c>
      <c r="K38" s="14">
        <f aca="true" t="shared" si="15" ref="K38:K62">IF(D38&lt;&gt;"",D38,E38)</f>
        <v>721</v>
      </c>
      <c r="L38" s="14">
        <f aca="true" t="shared" si="16" ref="L38:L62">$L$1</f>
        <v>0</v>
      </c>
      <c r="M38" s="15" t="str">
        <f aca="true" t="shared" si="17" ref="M38:M62">$M$1</f>
        <v>00</v>
      </c>
      <c r="N38" s="19">
        <f aca="true" t="shared" si="18" ref="N38:N62">U38</f>
        <v>8</v>
      </c>
      <c r="O38" s="93" t="str">
        <f aca="true" t="shared" si="19" ref="O38:O62">$C$6&amp;IF(F38&lt;&gt;"",F38,G38)</f>
        <v>輸入鶏こにくⅠ型</v>
      </c>
      <c r="P38" s="80"/>
      <c r="R38" s="26">
        <f aca="true" t="shared" si="20" ref="R38:R62">(MID(H38,2,1)+MID(H38,4,1)+MID(J38,1,1)+MID(K38,2,1)+MID(L38,1,1)+MID(M38,2,1))*3</f>
        <v>60</v>
      </c>
      <c r="S38" s="26">
        <f aca="true" t="shared" si="21" ref="S38:S62">MID(H38,1,1)+MID(H38,3,1)+MID(I38,1,1)+MID(K38,1,1)+MID(K38,3,1)+MID(M38,1,1)</f>
        <v>22</v>
      </c>
      <c r="T38" s="26">
        <f aca="true" t="shared" si="22" ref="T38:T62">R38+S38</f>
        <v>82</v>
      </c>
      <c r="U38" s="110">
        <f aca="true" t="shared" si="23" ref="U38:U62">IF(10-RIGHT(T38,1)=10,0,10-RIGHT(T38,1))</f>
        <v>8</v>
      </c>
    </row>
    <row r="39" spans="2:21" ht="12">
      <c r="B39" s="31"/>
      <c r="C39" s="33"/>
      <c r="D39" s="10"/>
      <c r="E39" s="38">
        <v>722</v>
      </c>
      <c r="F39" s="10"/>
      <c r="G39" s="38" t="s">
        <v>266</v>
      </c>
      <c r="H39" s="20">
        <f t="shared" si="12"/>
        <v>4922</v>
      </c>
      <c r="I39" s="21">
        <f t="shared" si="13"/>
        <v>8</v>
      </c>
      <c r="J39" s="21">
        <f t="shared" si="14"/>
        <v>7</v>
      </c>
      <c r="K39" s="21">
        <f t="shared" si="15"/>
        <v>722</v>
      </c>
      <c r="L39" s="21">
        <f t="shared" si="16"/>
        <v>0</v>
      </c>
      <c r="M39" s="22" t="str">
        <f t="shared" si="17"/>
        <v>00</v>
      </c>
      <c r="N39" s="23">
        <f t="shared" si="18"/>
        <v>7</v>
      </c>
      <c r="O39" s="90" t="str">
        <f t="shared" si="19"/>
        <v>輸入鶏こにくⅡ型</v>
      </c>
      <c r="P39" s="82"/>
      <c r="R39" s="26">
        <f t="shared" si="20"/>
        <v>60</v>
      </c>
      <c r="S39" s="26">
        <f t="shared" si="21"/>
        <v>23</v>
      </c>
      <c r="T39" s="26">
        <f t="shared" si="22"/>
        <v>83</v>
      </c>
      <c r="U39" s="110">
        <f t="shared" si="23"/>
        <v>7</v>
      </c>
    </row>
    <row r="40" spans="2:21" ht="12">
      <c r="B40" s="31"/>
      <c r="C40" s="33"/>
      <c r="D40" s="4">
        <v>730</v>
      </c>
      <c r="E40" s="5"/>
      <c r="F40" s="4" t="s">
        <v>140</v>
      </c>
      <c r="G40" s="5"/>
      <c r="H40" s="48">
        <f t="shared" si="12"/>
        <v>4922</v>
      </c>
      <c r="I40" s="3">
        <f t="shared" si="13"/>
        <v>8</v>
      </c>
      <c r="J40" s="3">
        <f t="shared" si="14"/>
        <v>7</v>
      </c>
      <c r="K40" s="3">
        <f t="shared" si="15"/>
        <v>730</v>
      </c>
      <c r="L40" s="3">
        <f t="shared" si="16"/>
        <v>0</v>
      </c>
      <c r="M40" s="49" t="str">
        <f t="shared" si="17"/>
        <v>00</v>
      </c>
      <c r="N40" s="50">
        <f t="shared" si="18"/>
        <v>6</v>
      </c>
      <c r="O40" s="91" t="str">
        <f t="shared" si="19"/>
        <v>輸入鶏すりみ</v>
      </c>
      <c r="P40" s="6"/>
      <c r="R40" s="26">
        <f t="shared" si="20"/>
        <v>63</v>
      </c>
      <c r="S40" s="26">
        <f t="shared" si="21"/>
        <v>21</v>
      </c>
      <c r="T40" s="26">
        <f t="shared" si="22"/>
        <v>84</v>
      </c>
      <c r="U40" s="110">
        <f t="shared" si="23"/>
        <v>6</v>
      </c>
    </row>
    <row r="41" spans="2:21" ht="12">
      <c r="B41" s="31"/>
      <c r="C41" s="33"/>
      <c r="D41" s="31">
        <v>740</v>
      </c>
      <c r="E41" s="8"/>
      <c r="F41" s="31" t="s">
        <v>141</v>
      </c>
      <c r="G41" s="8"/>
      <c r="H41" s="42">
        <f t="shared" si="12"/>
        <v>4922</v>
      </c>
      <c r="I41" s="43">
        <f t="shared" si="13"/>
        <v>8</v>
      </c>
      <c r="J41" s="43">
        <f t="shared" si="14"/>
        <v>7</v>
      </c>
      <c r="K41" s="43">
        <f t="shared" si="15"/>
        <v>740</v>
      </c>
      <c r="L41" s="43">
        <f t="shared" si="16"/>
        <v>0</v>
      </c>
      <c r="M41" s="44" t="str">
        <f t="shared" si="17"/>
        <v>00</v>
      </c>
      <c r="N41" s="45">
        <f t="shared" si="18"/>
        <v>3</v>
      </c>
      <c r="O41" s="92" t="str">
        <f t="shared" si="19"/>
        <v>輸入鶏かわ</v>
      </c>
      <c r="P41" s="81"/>
      <c r="R41" s="26">
        <f t="shared" si="20"/>
        <v>66</v>
      </c>
      <c r="S41" s="26">
        <f t="shared" si="21"/>
        <v>21</v>
      </c>
      <c r="T41" s="26">
        <f t="shared" si="22"/>
        <v>87</v>
      </c>
      <c r="U41" s="110">
        <f t="shared" si="23"/>
        <v>3</v>
      </c>
    </row>
    <row r="42" spans="2:21" ht="12">
      <c r="B42" s="31"/>
      <c r="C42" s="33"/>
      <c r="D42" s="31"/>
      <c r="E42" s="37">
        <v>741</v>
      </c>
      <c r="F42" s="31"/>
      <c r="G42" s="37" t="s">
        <v>285</v>
      </c>
      <c r="H42" s="18">
        <f t="shared" si="12"/>
        <v>4922</v>
      </c>
      <c r="I42" s="14">
        <f t="shared" si="13"/>
        <v>8</v>
      </c>
      <c r="J42" s="14">
        <f t="shared" si="14"/>
        <v>7</v>
      </c>
      <c r="K42" s="14">
        <f t="shared" si="15"/>
        <v>741</v>
      </c>
      <c r="L42" s="14">
        <f t="shared" si="16"/>
        <v>0</v>
      </c>
      <c r="M42" s="15" t="str">
        <f t="shared" si="17"/>
        <v>00</v>
      </c>
      <c r="N42" s="19">
        <f t="shared" si="18"/>
        <v>2</v>
      </c>
      <c r="O42" s="93" t="str">
        <f t="shared" si="19"/>
        <v>輸入鶏かわⅠ型</v>
      </c>
      <c r="P42" s="80"/>
      <c r="R42" s="26">
        <f t="shared" si="20"/>
        <v>66</v>
      </c>
      <c r="S42" s="26">
        <f t="shared" si="21"/>
        <v>22</v>
      </c>
      <c r="T42" s="26">
        <f t="shared" si="22"/>
        <v>88</v>
      </c>
      <c r="U42" s="110">
        <f t="shared" si="23"/>
        <v>2</v>
      </c>
    </row>
    <row r="43" spans="2:21" ht="12">
      <c r="B43" s="31"/>
      <c r="C43" s="33"/>
      <c r="D43" s="10"/>
      <c r="E43" s="38">
        <v>742</v>
      </c>
      <c r="F43" s="10"/>
      <c r="G43" s="38" t="s">
        <v>286</v>
      </c>
      <c r="H43" s="20">
        <f t="shared" si="12"/>
        <v>4922</v>
      </c>
      <c r="I43" s="21">
        <f t="shared" si="13"/>
        <v>8</v>
      </c>
      <c r="J43" s="21">
        <f t="shared" si="14"/>
        <v>7</v>
      </c>
      <c r="K43" s="21">
        <f t="shared" si="15"/>
        <v>742</v>
      </c>
      <c r="L43" s="21">
        <f t="shared" si="16"/>
        <v>0</v>
      </c>
      <c r="M43" s="22" t="str">
        <f t="shared" si="17"/>
        <v>00</v>
      </c>
      <c r="N43" s="23">
        <f t="shared" si="18"/>
        <v>1</v>
      </c>
      <c r="O43" s="90" t="str">
        <f t="shared" si="19"/>
        <v>輸入鶏かわⅡ型</v>
      </c>
      <c r="P43" s="82"/>
      <c r="R43" s="26">
        <f t="shared" si="20"/>
        <v>66</v>
      </c>
      <c r="S43" s="26">
        <f t="shared" si="21"/>
        <v>23</v>
      </c>
      <c r="T43" s="26">
        <f t="shared" si="22"/>
        <v>89</v>
      </c>
      <c r="U43" s="110">
        <f t="shared" si="23"/>
        <v>1</v>
      </c>
    </row>
    <row r="44" spans="2:21" ht="12">
      <c r="B44" s="31"/>
      <c r="C44" s="33"/>
      <c r="D44" s="4">
        <v>750</v>
      </c>
      <c r="E44" s="5"/>
      <c r="F44" s="4" t="s">
        <v>142</v>
      </c>
      <c r="G44" s="5"/>
      <c r="H44" s="48">
        <f t="shared" si="12"/>
        <v>4922</v>
      </c>
      <c r="I44" s="3">
        <f t="shared" si="13"/>
        <v>8</v>
      </c>
      <c r="J44" s="3">
        <f t="shared" si="14"/>
        <v>7</v>
      </c>
      <c r="K44" s="3">
        <f t="shared" si="15"/>
        <v>750</v>
      </c>
      <c r="L44" s="3">
        <f t="shared" si="16"/>
        <v>0</v>
      </c>
      <c r="M44" s="49" t="str">
        <f t="shared" si="17"/>
        <v>00</v>
      </c>
      <c r="N44" s="50">
        <f t="shared" si="18"/>
        <v>0</v>
      </c>
      <c r="O44" s="91" t="str">
        <f t="shared" si="19"/>
        <v>輸入鶏あぶら</v>
      </c>
      <c r="P44" s="6"/>
      <c r="R44" s="26">
        <f t="shared" si="20"/>
        <v>69</v>
      </c>
      <c r="S44" s="26">
        <f t="shared" si="21"/>
        <v>21</v>
      </c>
      <c r="T44" s="26">
        <f t="shared" si="22"/>
        <v>90</v>
      </c>
      <c r="U44" s="110">
        <f t="shared" si="23"/>
        <v>0</v>
      </c>
    </row>
    <row r="45" spans="2:21" ht="12">
      <c r="B45" s="31"/>
      <c r="C45" s="33"/>
      <c r="D45" s="31">
        <v>760</v>
      </c>
      <c r="E45" s="8"/>
      <c r="F45" s="31" t="s">
        <v>143</v>
      </c>
      <c r="G45" s="8"/>
      <c r="H45" s="42">
        <f t="shared" si="12"/>
        <v>4922</v>
      </c>
      <c r="I45" s="43">
        <f t="shared" si="13"/>
        <v>8</v>
      </c>
      <c r="J45" s="43">
        <f t="shared" si="14"/>
        <v>7</v>
      </c>
      <c r="K45" s="43">
        <f t="shared" si="15"/>
        <v>760</v>
      </c>
      <c r="L45" s="43">
        <f t="shared" si="16"/>
        <v>0</v>
      </c>
      <c r="M45" s="44" t="str">
        <f t="shared" si="17"/>
        <v>00</v>
      </c>
      <c r="N45" s="45">
        <f t="shared" si="18"/>
        <v>7</v>
      </c>
      <c r="O45" s="92" t="str">
        <f t="shared" si="19"/>
        <v>輸入鶏がら</v>
      </c>
      <c r="P45" s="81"/>
      <c r="R45" s="26">
        <f t="shared" si="20"/>
        <v>72</v>
      </c>
      <c r="S45" s="26">
        <f t="shared" si="21"/>
        <v>21</v>
      </c>
      <c r="T45" s="26">
        <f t="shared" si="22"/>
        <v>93</v>
      </c>
      <c r="U45" s="110">
        <f t="shared" si="23"/>
        <v>7</v>
      </c>
    </row>
    <row r="46" spans="2:21" ht="12">
      <c r="B46" s="31"/>
      <c r="C46" s="33"/>
      <c r="D46" s="31"/>
      <c r="E46" s="37">
        <v>761</v>
      </c>
      <c r="F46" s="31"/>
      <c r="G46" s="37" t="s">
        <v>287</v>
      </c>
      <c r="H46" s="18">
        <f t="shared" si="12"/>
        <v>4922</v>
      </c>
      <c r="I46" s="14">
        <f t="shared" si="13"/>
        <v>8</v>
      </c>
      <c r="J46" s="14">
        <f t="shared" si="14"/>
        <v>7</v>
      </c>
      <c r="K46" s="14">
        <f t="shared" si="15"/>
        <v>761</v>
      </c>
      <c r="L46" s="14">
        <f t="shared" si="16"/>
        <v>0</v>
      </c>
      <c r="M46" s="15" t="str">
        <f t="shared" si="17"/>
        <v>00</v>
      </c>
      <c r="N46" s="19">
        <f t="shared" si="18"/>
        <v>6</v>
      </c>
      <c r="O46" s="93" t="str">
        <f t="shared" si="19"/>
        <v>輸入鶏がらⅠ型</v>
      </c>
      <c r="P46" s="80"/>
      <c r="R46" s="26">
        <f t="shared" si="20"/>
        <v>72</v>
      </c>
      <c r="S46" s="26">
        <f t="shared" si="21"/>
        <v>22</v>
      </c>
      <c r="T46" s="26">
        <f t="shared" si="22"/>
        <v>94</v>
      </c>
      <c r="U46" s="110">
        <f t="shared" si="23"/>
        <v>6</v>
      </c>
    </row>
    <row r="47" spans="2:21" ht="12">
      <c r="B47" s="31"/>
      <c r="C47" s="33"/>
      <c r="D47" s="10"/>
      <c r="E47" s="38">
        <v>762</v>
      </c>
      <c r="F47" s="10"/>
      <c r="G47" s="38" t="s">
        <v>288</v>
      </c>
      <c r="H47" s="20">
        <f t="shared" si="12"/>
        <v>4922</v>
      </c>
      <c r="I47" s="21">
        <f t="shared" si="13"/>
        <v>8</v>
      </c>
      <c r="J47" s="21">
        <f t="shared" si="14"/>
        <v>7</v>
      </c>
      <c r="K47" s="21">
        <f t="shared" si="15"/>
        <v>762</v>
      </c>
      <c r="L47" s="21">
        <f t="shared" si="16"/>
        <v>0</v>
      </c>
      <c r="M47" s="22" t="str">
        <f t="shared" si="17"/>
        <v>00</v>
      </c>
      <c r="N47" s="23">
        <f t="shared" si="18"/>
        <v>5</v>
      </c>
      <c r="O47" s="90" t="str">
        <f t="shared" si="19"/>
        <v>輸入鶏がらⅡ型</v>
      </c>
      <c r="P47" s="82"/>
      <c r="R47" s="26">
        <f t="shared" si="20"/>
        <v>72</v>
      </c>
      <c r="S47" s="26">
        <f t="shared" si="21"/>
        <v>23</v>
      </c>
      <c r="T47" s="26">
        <f t="shared" si="22"/>
        <v>95</v>
      </c>
      <c r="U47" s="110">
        <f t="shared" si="23"/>
        <v>5</v>
      </c>
    </row>
    <row r="48" spans="2:21" ht="12">
      <c r="B48" s="31"/>
      <c r="C48" s="33"/>
      <c r="D48" s="31">
        <v>770</v>
      </c>
      <c r="E48" s="8"/>
      <c r="F48" s="31" t="s">
        <v>132</v>
      </c>
      <c r="G48" s="8"/>
      <c r="H48" s="42">
        <f t="shared" si="12"/>
        <v>4922</v>
      </c>
      <c r="I48" s="43">
        <f t="shared" si="13"/>
        <v>8</v>
      </c>
      <c r="J48" s="43">
        <f t="shared" si="14"/>
        <v>7</v>
      </c>
      <c r="K48" s="43">
        <f t="shared" si="15"/>
        <v>770</v>
      </c>
      <c r="L48" s="43">
        <f t="shared" si="16"/>
        <v>0</v>
      </c>
      <c r="M48" s="44" t="str">
        <f t="shared" si="17"/>
        <v>00</v>
      </c>
      <c r="N48" s="45">
        <f t="shared" si="18"/>
        <v>4</v>
      </c>
      <c r="O48" s="92" t="str">
        <f t="shared" si="19"/>
        <v>輸入鶏軟骨</v>
      </c>
      <c r="P48" s="81"/>
      <c r="R48" s="26">
        <f t="shared" si="20"/>
        <v>75</v>
      </c>
      <c r="S48" s="26">
        <f t="shared" si="21"/>
        <v>21</v>
      </c>
      <c r="T48" s="26">
        <f t="shared" si="22"/>
        <v>96</v>
      </c>
      <c r="U48" s="110">
        <f t="shared" si="23"/>
        <v>4</v>
      </c>
    </row>
    <row r="49" spans="2:21" ht="12">
      <c r="B49" s="31"/>
      <c r="C49" s="33"/>
      <c r="D49" s="31"/>
      <c r="E49" s="37">
        <v>771</v>
      </c>
      <c r="F49" s="31"/>
      <c r="G49" s="37" t="s">
        <v>289</v>
      </c>
      <c r="H49" s="18">
        <f t="shared" si="12"/>
        <v>4922</v>
      </c>
      <c r="I49" s="14">
        <f t="shared" si="13"/>
        <v>8</v>
      </c>
      <c r="J49" s="14">
        <f t="shared" si="14"/>
        <v>7</v>
      </c>
      <c r="K49" s="14">
        <f t="shared" si="15"/>
        <v>771</v>
      </c>
      <c r="L49" s="14">
        <f t="shared" si="16"/>
        <v>0</v>
      </c>
      <c r="M49" s="15" t="str">
        <f t="shared" si="17"/>
        <v>00</v>
      </c>
      <c r="N49" s="19">
        <f t="shared" si="18"/>
        <v>3</v>
      </c>
      <c r="O49" s="92" t="str">
        <f t="shared" si="19"/>
        <v>輸入鶏ひざ軟骨</v>
      </c>
      <c r="P49" s="80"/>
      <c r="R49" s="26">
        <f t="shared" si="20"/>
        <v>75</v>
      </c>
      <c r="S49" s="26">
        <f t="shared" si="21"/>
        <v>22</v>
      </c>
      <c r="T49" s="26">
        <f t="shared" si="22"/>
        <v>97</v>
      </c>
      <c r="U49" s="110">
        <f t="shared" si="23"/>
        <v>3</v>
      </c>
    </row>
    <row r="50" spans="2:21" ht="12">
      <c r="B50" s="31"/>
      <c r="C50" s="33"/>
      <c r="D50" s="10"/>
      <c r="E50" s="38">
        <v>772</v>
      </c>
      <c r="F50" s="10"/>
      <c r="G50" s="38" t="s">
        <v>273</v>
      </c>
      <c r="H50" s="20">
        <f t="shared" si="12"/>
        <v>4922</v>
      </c>
      <c r="I50" s="21">
        <f t="shared" si="13"/>
        <v>8</v>
      </c>
      <c r="J50" s="21">
        <f t="shared" si="14"/>
        <v>7</v>
      </c>
      <c r="K50" s="21">
        <f t="shared" si="15"/>
        <v>772</v>
      </c>
      <c r="L50" s="21">
        <f t="shared" si="16"/>
        <v>0</v>
      </c>
      <c r="M50" s="22" t="str">
        <f t="shared" si="17"/>
        <v>00</v>
      </c>
      <c r="N50" s="23">
        <f t="shared" si="18"/>
        <v>2</v>
      </c>
      <c r="O50" s="90" t="str">
        <f t="shared" si="19"/>
        <v>輸入鶏剣状軟骨（むね軟骨）</v>
      </c>
      <c r="P50" s="82"/>
      <c r="R50" s="26">
        <f t="shared" si="20"/>
        <v>75</v>
      </c>
      <c r="S50" s="26">
        <f t="shared" si="21"/>
        <v>23</v>
      </c>
      <c r="T50" s="26">
        <f t="shared" si="22"/>
        <v>98</v>
      </c>
      <c r="U50" s="110">
        <f t="shared" si="23"/>
        <v>2</v>
      </c>
    </row>
    <row r="51" spans="2:21" ht="12">
      <c r="B51" s="31"/>
      <c r="C51" s="33"/>
      <c r="D51" s="4">
        <v>810</v>
      </c>
      <c r="E51" s="5"/>
      <c r="F51" s="4" t="s">
        <v>153</v>
      </c>
      <c r="G51" s="5"/>
      <c r="H51" s="48">
        <f t="shared" si="12"/>
        <v>4922</v>
      </c>
      <c r="I51" s="3">
        <f t="shared" si="13"/>
        <v>8</v>
      </c>
      <c r="J51" s="3">
        <f t="shared" si="14"/>
        <v>7</v>
      </c>
      <c r="K51" s="3">
        <f t="shared" si="15"/>
        <v>810</v>
      </c>
      <c r="L51" s="3">
        <f t="shared" si="16"/>
        <v>0</v>
      </c>
      <c r="M51" s="49" t="str">
        <f t="shared" si="17"/>
        <v>00</v>
      </c>
      <c r="N51" s="50">
        <f t="shared" si="18"/>
        <v>1</v>
      </c>
      <c r="O51" s="91" t="str">
        <f t="shared" si="19"/>
        <v>輸入鶏もつ</v>
      </c>
      <c r="P51" s="6"/>
      <c r="R51" s="26">
        <f t="shared" si="20"/>
        <v>57</v>
      </c>
      <c r="S51" s="26">
        <f t="shared" si="21"/>
        <v>22</v>
      </c>
      <c r="T51" s="26">
        <f t="shared" si="22"/>
        <v>79</v>
      </c>
      <c r="U51" s="110">
        <f t="shared" si="23"/>
        <v>1</v>
      </c>
    </row>
    <row r="52" spans="2:21" ht="12">
      <c r="B52" s="31"/>
      <c r="C52" s="33"/>
      <c r="D52" s="31">
        <v>820</v>
      </c>
      <c r="E52" s="8"/>
      <c r="F52" s="31" t="s">
        <v>154</v>
      </c>
      <c r="G52" s="8"/>
      <c r="H52" s="42">
        <f t="shared" si="12"/>
        <v>4922</v>
      </c>
      <c r="I52" s="43">
        <f t="shared" si="13"/>
        <v>8</v>
      </c>
      <c r="J52" s="43">
        <f t="shared" si="14"/>
        <v>7</v>
      </c>
      <c r="K52" s="43">
        <f t="shared" si="15"/>
        <v>820</v>
      </c>
      <c r="L52" s="43">
        <f t="shared" si="16"/>
        <v>0</v>
      </c>
      <c r="M52" s="44" t="str">
        <f t="shared" si="17"/>
        <v>00</v>
      </c>
      <c r="N52" s="45">
        <f t="shared" si="18"/>
        <v>8</v>
      </c>
      <c r="O52" s="92" t="str">
        <f t="shared" si="19"/>
        <v>輸入鶏きも</v>
      </c>
      <c r="P52" s="81"/>
      <c r="R52" s="26">
        <f t="shared" si="20"/>
        <v>60</v>
      </c>
      <c r="S52" s="26">
        <f t="shared" si="21"/>
        <v>22</v>
      </c>
      <c r="T52" s="26">
        <f t="shared" si="22"/>
        <v>82</v>
      </c>
      <c r="U52" s="110">
        <f t="shared" si="23"/>
        <v>8</v>
      </c>
    </row>
    <row r="53" spans="2:21" ht="12">
      <c r="B53" s="31"/>
      <c r="C53" s="33"/>
      <c r="D53" s="31"/>
      <c r="E53" s="37">
        <v>821</v>
      </c>
      <c r="F53" s="31"/>
      <c r="G53" s="37" t="s">
        <v>274</v>
      </c>
      <c r="H53" s="18">
        <f t="shared" si="12"/>
        <v>4922</v>
      </c>
      <c r="I53" s="14">
        <f t="shared" si="13"/>
        <v>8</v>
      </c>
      <c r="J53" s="14">
        <f t="shared" si="14"/>
        <v>7</v>
      </c>
      <c r="K53" s="14">
        <f t="shared" si="15"/>
        <v>821</v>
      </c>
      <c r="L53" s="14">
        <f t="shared" si="16"/>
        <v>0</v>
      </c>
      <c r="M53" s="15" t="str">
        <f t="shared" si="17"/>
        <v>00</v>
      </c>
      <c r="N53" s="19">
        <f t="shared" si="18"/>
        <v>7</v>
      </c>
      <c r="O53" s="93" t="str">
        <f t="shared" si="19"/>
        <v>輸入鶏きも（脾臓つき）</v>
      </c>
      <c r="P53" s="80"/>
      <c r="R53" s="26">
        <f t="shared" si="20"/>
        <v>60</v>
      </c>
      <c r="S53" s="26">
        <f t="shared" si="21"/>
        <v>23</v>
      </c>
      <c r="T53" s="26">
        <f t="shared" si="22"/>
        <v>83</v>
      </c>
      <c r="U53" s="110">
        <f t="shared" si="23"/>
        <v>7</v>
      </c>
    </row>
    <row r="54" spans="2:21" ht="12">
      <c r="B54" s="31"/>
      <c r="C54" s="33"/>
      <c r="D54" s="31"/>
      <c r="E54" s="37">
        <v>822</v>
      </c>
      <c r="F54" s="31"/>
      <c r="G54" s="37" t="s">
        <v>275</v>
      </c>
      <c r="H54" s="18">
        <f t="shared" si="12"/>
        <v>4922</v>
      </c>
      <c r="I54" s="14">
        <f t="shared" si="13"/>
        <v>8</v>
      </c>
      <c r="J54" s="14">
        <f t="shared" si="14"/>
        <v>7</v>
      </c>
      <c r="K54" s="14">
        <f t="shared" si="15"/>
        <v>822</v>
      </c>
      <c r="L54" s="14">
        <f t="shared" si="16"/>
        <v>0</v>
      </c>
      <c r="M54" s="15" t="str">
        <f t="shared" si="17"/>
        <v>00</v>
      </c>
      <c r="N54" s="19">
        <f t="shared" si="18"/>
        <v>6</v>
      </c>
      <c r="O54" s="93" t="str">
        <f t="shared" si="19"/>
        <v>輸入鶏きも（脾臓なし）</v>
      </c>
      <c r="P54" s="80"/>
      <c r="R54" s="26">
        <f t="shared" si="20"/>
        <v>60</v>
      </c>
      <c r="S54" s="26">
        <f t="shared" si="21"/>
        <v>24</v>
      </c>
      <c r="T54" s="26">
        <f t="shared" si="22"/>
        <v>84</v>
      </c>
      <c r="U54" s="110">
        <f t="shared" si="23"/>
        <v>6</v>
      </c>
    </row>
    <row r="55" spans="2:21" ht="12">
      <c r="B55" s="31"/>
      <c r="C55" s="33"/>
      <c r="D55" s="10"/>
      <c r="E55" s="38">
        <v>823</v>
      </c>
      <c r="F55" s="10"/>
      <c r="G55" s="38" t="s">
        <v>276</v>
      </c>
      <c r="H55" s="20">
        <f t="shared" si="12"/>
        <v>4922</v>
      </c>
      <c r="I55" s="21">
        <f t="shared" si="13"/>
        <v>8</v>
      </c>
      <c r="J55" s="21">
        <f t="shared" si="14"/>
        <v>7</v>
      </c>
      <c r="K55" s="21">
        <f t="shared" si="15"/>
        <v>823</v>
      </c>
      <c r="L55" s="21">
        <f t="shared" si="16"/>
        <v>0</v>
      </c>
      <c r="M55" s="22" t="str">
        <f t="shared" si="17"/>
        <v>00</v>
      </c>
      <c r="N55" s="23">
        <f t="shared" si="18"/>
        <v>5</v>
      </c>
      <c r="O55" s="90" t="str">
        <f t="shared" si="19"/>
        <v>輸入鶏きも（血抜き）</v>
      </c>
      <c r="P55" s="82"/>
      <c r="R55" s="26">
        <f t="shared" si="20"/>
        <v>60</v>
      </c>
      <c r="S55" s="26">
        <f t="shared" si="21"/>
        <v>25</v>
      </c>
      <c r="T55" s="26">
        <f t="shared" si="22"/>
        <v>85</v>
      </c>
      <c r="U55" s="110">
        <f t="shared" si="23"/>
        <v>5</v>
      </c>
    </row>
    <row r="56" spans="2:21" ht="12">
      <c r="B56" s="31"/>
      <c r="C56" s="33"/>
      <c r="D56" s="4">
        <v>830</v>
      </c>
      <c r="E56" s="5"/>
      <c r="F56" s="4" t="s">
        <v>163</v>
      </c>
      <c r="G56" s="5"/>
      <c r="H56" s="48">
        <f t="shared" si="12"/>
        <v>4922</v>
      </c>
      <c r="I56" s="3">
        <f t="shared" si="13"/>
        <v>8</v>
      </c>
      <c r="J56" s="3">
        <f t="shared" si="14"/>
        <v>7</v>
      </c>
      <c r="K56" s="3">
        <f t="shared" si="15"/>
        <v>830</v>
      </c>
      <c r="L56" s="3">
        <f t="shared" si="16"/>
        <v>0</v>
      </c>
      <c r="M56" s="49" t="str">
        <f t="shared" si="17"/>
        <v>00</v>
      </c>
      <c r="N56" s="50">
        <f t="shared" si="18"/>
        <v>5</v>
      </c>
      <c r="O56" s="91" t="str">
        <f t="shared" si="19"/>
        <v>輸入鶏心臓</v>
      </c>
      <c r="P56" s="6"/>
      <c r="R56" s="26">
        <f t="shared" si="20"/>
        <v>63</v>
      </c>
      <c r="S56" s="26">
        <f t="shared" si="21"/>
        <v>22</v>
      </c>
      <c r="T56" s="26">
        <f t="shared" si="22"/>
        <v>85</v>
      </c>
      <c r="U56" s="110">
        <f t="shared" si="23"/>
        <v>5</v>
      </c>
    </row>
    <row r="57" spans="2:21" ht="12">
      <c r="B57" s="31"/>
      <c r="C57" s="33"/>
      <c r="D57" s="4">
        <v>840</v>
      </c>
      <c r="E57" s="5"/>
      <c r="F57" s="4" t="s">
        <v>164</v>
      </c>
      <c r="G57" s="5"/>
      <c r="H57" s="48">
        <f t="shared" si="12"/>
        <v>4922</v>
      </c>
      <c r="I57" s="3">
        <f t="shared" si="13"/>
        <v>8</v>
      </c>
      <c r="J57" s="3">
        <f t="shared" si="14"/>
        <v>7</v>
      </c>
      <c r="K57" s="3">
        <f t="shared" si="15"/>
        <v>840</v>
      </c>
      <c r="L57" s="3">
        <f t="shared" si="16"/>
        <v>0</v>
      </c>
      <c r="M57" s="49" t="str">
        <f t="shared" si="17"/>
        <v>00</v>
      </c>
      <c r="N57" s="50">
        <f t="shared" si="18"/>
        <v>2</v>
      </c>
      <c r="O57" s="91" t="str">
        <f t="shared" si="19"/>
        <v>輸入鶏肝臓</v>
      </c>
      <c r="P57" s="6"/>
      <c r="R57" s="26">
        <f t="shared" si="20"/>
        <v>66</v>
      </c>
      <c r="S57" s="26">
        <f t="shared" si="21"/>
        <v>22</v>
      </c>
      <c r="T57" s="26">
        <f t="shared" si="22"/>
        <v>88</v>
      </c>
      <c r="U57" s="110">
        <f t="shared" si="23"/>
        <v>2</v>
      </c>
    </row>
    <row r="58" spans="2:21" ht="12">
      <c r="B58" s="31"/>
      <c r="C58" s="33"/>
      <c r="D58" s="31">
        <v>850</v>
      </c>
      <c r="E58" s="8"/>
      <c r="F58" s="31" t="s">
        <v>174</v>
      </c>
      <c r="G58" s="8"/>
      <c r="H58" s="42">
        <f t="shared" si="12"/>
        <v>4922</v>
      </c>
      <c r="I58" s="43">
        <f t="shared" si="13"/>
        <v>8</v>
      </c>
      <c r="J58" s="43">
        <f t="shared" si="14"/>
        <v>7</v>
      </c>
      <c r="K58" s="43">
        <f t="shared" si="15"/>
        <v>850</v>
      </c>
      <c r="L58" s="43">
        <f t="shared" si="16"/>
        <v>0</v>
      </c>
      <c r="M58" s="44" t="str">
        <f t="shared" si="17"/>
        <v>00</v>
      </c>
      <c r="N58" s="45">
        <f t="shared" si="18"/>
        <v>9</v>
      </c>
      <c r="O58" s="92" t="str">
        <f t="shared" si="19"/>
        <v>輸入鶏すなぎも</v>
      </c>
      <c r="P58" s="81"/>
      <c r="R58" s="26">
        <f t="shared" si="20"/>
        <v>69</v>
      </c>
      <c r="S58" s="26">
        <f t="shared" si="21"/>
        <v>22</v>
      </c>
      <c r="T58" s="26">
        <f t="shared" si="22"/>
        <v>91</v>
      </c>
      <c r="U58" s="110">
        <f t="shared" si="23"/>
        <v>9</v>
      </c>
    </row>
    <row r="59" spans="2:21" ht="12">
      <c r="B59" s="31"/>
      <c r="C59" s="33"/>
      <c r="D59" s="10"/>
      <c r="E59" s="38">
        <v>851</v>
      </c>
      <c r="F59" s="10"/>
      <c r="G59" s="38" t="s">
        <v>290</v>
      </c>
      <c r="H59" s="20">
        <f t="shared" si="12"/>
        <v>4922</v>
      </c>
      <c r="I59" s="21">
        <f t="shared" si="13"/>
        <v>8</v>
      </c>
      <c r="J59" s="21">
        <f t="shared" si="14"/>
        <v>7</v>
      </c>
      <c r="K59" s="21">
        <f t="shared" si="15"/>
        <v>851</v>
      </c>
      <c r="L59" s="21">
        <f t="shared" si="16"/>
        <v>0</v>
      </c>
      <c r="M59" s="22" t="str">
        <f t="shared" si="17"/>
        <v>00</v>
      </c>
      <c r="N59" s="23">
        <f t="shared" si="18"/>
        <v>8</v>
      </c>
      <c r="O59" s="90" t="str">
        <f t="shared" si="19"/>
        <v>輸入鶏すなぎも（すじなし）</v>
      </c>
      <c r="P59" s="82"/>
      <c r="R59" s="26">
        <f t="shared" si="20"/>
        <v>69</v>
      </c>
      <c r="S59" s="26">
        <f t="shared" si="21"/>
        <v>23</v>
      </c>
      <c r="T59" s="26">
        <f t="shared" si="22"/>
        <v>92</v>
      </c>
      <c r="U59" s="110">
        <f t="shared" si="23"/>
        <v>8</v>
      </c>
    </row>
    <row r="60" spans="2:21" ht="12">
      <c r="B60" s="31"/>
      <c r="C60" s="33"/>
      <c r="D60" s="4">
        <v>860</v>
      </c>
      <c r="E60" s="5"/>
      <c r="F60" s="4" t="s">
        <v>175</v>
      </c>
      <c r="G60" s="5"/>
      <c r="H60" s="48">
        <f t="shared" si="12"/>
        <v>4922</v>
      </c>
      <c r="I60" s="3">
        <f t="shared" si="13"/>
        <v>8</v>
      </c>
      <c r="J60" s="3">
        <f t="shared" si="14"/>
        <v>7</v>
      </c>
      <c r="K60" s="3">
        <f t="shared" si="15"/>
        <v>860</v>
      </c>
      <c r="L60" s="3">
        <f t="shared" si="16"/>
        <v>0</v>
      </c>
      <c r="M60" s="49" t="str">
        <f t="shared" si="17"/>
        <v>00</v>
      </c>
      <c r="N60" s="50">
        <f t="shared" si="18"/>
        <v>6</v>
      </c>
      <c r="O60" s="90" t="str">
        <f t="shared" si="19"/>
        <v>輸入鶏くび</v>
      </c>
      <c r="P60" s="6"/>
      <c r="R60" s="26">
        <f t="shared" si="20"/>
        <v>72</v>
      </c>
      <c r="S60" s="26">
        <f t="shared" si="21"/>
        <v>22</v>
      </c>
      <c r="T60" s="26">
        <f t="shared" si="22"/>
        <v>94</v>
      </c>
      <c r="U60" s="110">
        <f t="shared" si="23"/>
        <v>6</v>
      </c>
    </row>
    <row r="61" spans="2:21" ht="12">
      <c r="B61" s="31"/>
      <c r="C61" s="33"/>
      <c r="D61" s="4">
        <v>870</v>
      </c>
      <c r="E61" s="5"/>
      <c r="F61" s="4" t="s">
        <v>185</v>
      </c>
      <c r="G61" s="5"/>
      <c r="H61" s="48">
        <f t="shared" si="12"/>
        <v>4922</v>
      </c>
      <c r="I61" s="3">
        <f t="shared" si="13"/>
        <v>8</v>
      </c>
      <c r="J61" s="3">
        <f t="shared" si="14"/>
        <v>7</v>
      </c>
      <c r="K61" s="3">
        <f t="shared" si="15"/>
        <v>870</v>
      </c>
      <c r="L61" s="3">
        <f t="shared" si="16"/>
        <v>0</v>
      </c>
      <c r="M61" s="49" t="str">
        <f t="shared" si="17"/>
        <v>00</v>
      </c>
      <c r="N61" s="50">
        <f t="shared" si="18"/>
        <v>3</v>
      </c>
      <c r="O61" s="91" t="str">
        <f t="shared" si="19"/>
        <v>輸入鶏あし</v>
      </c>
      <c r="P61" s="6"/>
      <c r="R61" s="26">
        <f t="shared" si="20"/>
        <v>75</v>
      </c>
      <c r="S61" s="26">
        <f t="shared" si="21"/>
        <v>22</v>
      </c>
      <c r="T61" s="26">
        <f t="shared" si="22"/>
        <v>97</v>
      </c>
      <c r="U61" s="110">
        <f t="shared" si="23"/>
        <v>3</v>
      </c>
    </row>
    <row r="62" spans="2:21" ht="12">
      <c r="B62" s="9"/>
      <c r="C62" s="9"/>
      <c r="D62" s="10">
        <v>890</v>
      </c>
      <c r="E62" s="11"/>
      <c r="F62" s="10" t="s">
        <v>250</v>
      </c>
      <c r="G62" s="11"/>
      <c r="H62" s="103">
        <f t="shared" si="12"/>
        <v>4922</v>
      </c>
      <c r="I62" s="104">
        <f t="shared" si="13"/>
        <v>8</v>
      </c>
      <c r="J62" s="104">
        <f t="shared" si="14"/>
        <v>7</v>
      </c>
      <c r="K62" s="104">
        <f t="shared" si="15"/>
        <v>890</v>
      </c>
      <c r="L62" s="104">
        <f t="shared" si="16"/>
        <v>0</v>
      </c>
      <c r="M62" s="105" t="str">
        <f t="shared" si="17"/>
        <v>00</v>
      </c>
      <c r="N62" s="106">
        <f t="shared" si="18"/>
        <v>7</v>
      </c>
      <c r="O62" s="107" t="str">
        <f t="shared" si="19"/>
        <v>輸入鶏その他副品目</v>
      </c>
      <c r="P62" s="108"/>
      <c r="R62" s="28">
        <f t="shared" si="20"/>
        <v>81</v>
      </c>
      <c r="S62" s="28">
        <f t="shared" si="21"/>
        <v>22</v>
      </c>
      <c r="T62" s="28">
        <f t="shared" si="22"/>
        <v>103</v>
      </c>
      <c r="U62" s="111">
        <f t="shared" si="23"/>
        <v>7</v>
      </c>
    </row>
  </sheetData>
  <sheetProtection/>
  <mergeCells count="1">
    <mergeCell ref="I4:I5"/>
  </mergeCells>
  <printOptions/>
  <pageMargins left="0.7874015748031497" right="0.1968503937007874" top="0.3937007874015748" bottom="0.3937007874015748" header="0.3937007874015748" footer="0.1968503937007874"/>
  <pageSetup horizontalDpi="600" verticalDpi="600" orientation="portrait" paperSize="9" scale="72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Seiji Tanaka</cp:lastModifiedBy>
  <cp:lastPrinted>2008-04-14T05:57:55Z</cp:lastPrinted>
  <dcterms:created xsi:type="dcterms:W3CDTF">2007-11-19T05:39:37Z</dcterms:created>
  <dcterms:modified xsi:type="dcterms:W3CDTF">2022-02-09T02:55:52Z</dcterms:modified>
  <cp:category/>
  <cp:version/>
  <cp:contentType/>
  <cp:contentStatus/>
</cp:coreProperties>
</file>